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tables/table4.xml" ContentType="application/vnd.openxmlformats-officedocument.spreadsheetml.table+xml"/>
  <Override PartName="/xl/tables/table16.xml" ContentType="application/vnd.openxmlformats-officedocument.spreadsheetml.table+xml"/>
  <Override PartName="/xl/tables/table25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19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26.xml" ContentType="application/vnd.openxmlformats-officedocument.spreadsheetml.table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15.xml" ContentType="application/vnd.openxmlformats-officedocument.spreadsheetml.table+xml"/>
  <Override PartName="/xl/tables/table24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785" yWindow="705" windowWidth="8595" windowHeight="10740" tabRatio="773" activeTab="7"/>
  </bookViews>
  <sheets>
    <sheet name="PROTOKOL" sheetId="20" r:id="rId1"/>
    <sheet name="Medalje" sheetId="68" r:id="rId2"/>
    <sheet name="pLIVAČI" sheetId="24" r:id="rId3"/>
    <sheet name="ŠTAFETA" sheetId="19" r:id="rId4"/>
    <sheet name="Start" sheetId="25" r:id="rId5"/>
    <sheet name="100m SLO" sheetId="79" r:id="rId6"/>
    <sheet name="200m SLO" sheetId="78" r:id="rId7"/>
    <sheet name="50m Prsno" sheetId="71" r:id="rId8"/>
    <sheet name="100m Prsno" sheetId="69" r:id="rId9"/>
    <sheet name="50m Leđno" sheetId="70" r:id="rId10"/>
    <sheet name="100m LEĐ" sheetId="72" r:id="rId11"/>
    <sheet name="50m LEP" sheetId="73" r:id="rId12"/>
    <sheet name="100LEP" sheetId="74" r:id="rId13"/>
    <sheet name="100m MJE" sheetId="75" r:id="rId14"/>
    <sheet name="200m MJE" sheetId="76" r:id="rId15"/>
    <sheet name="50m SLO" sheetId="77" r:id="rId16"/>
  </sheets>
  <definedNames>
    <definedName name="_xlnm.Print_Area" localSheetId="3">ŠTAFETA!#REF!</definedName>
    <definedName name="_xlnm.Print_Titles" localSheetId="12">'100LEP'!$2:$4</definedName>
    <definedName name="_xlnm.Print_Titles" localSheetId="10">'100m LEĐ'!$2:$4</definedName>
    <definedName name="_xlnm.Print_Titles" localSheetId="13">'100m MJE'!$2:$4</definedName>
    <definedName name="_xlnm.Print_Titles" localSheetId="5">'100m SLO'!$2:$4</definedName>
    <definedName name="_xlnm.Print_Titles" localSheetId="14">'200m MJE'!$2:$4</definedName>
    <definedName name="_xlnm.Print_Titles" localSheetId="6">'200m SLO'!$2:$4</definedName>
    <definedName name="_xlnm.Print_Titles" localSheetId="9">'50m Leđno'!$2:$4</definedName>
    <definedName name="_xlnm.Print_Titles" localSheetId="11">'50m LEP'!$2:$4</definedName>
    <definedName name="_xlnm.Print_Titles" localSheetId="7">'50m Prsno'!$2:$4</definedName>
    <definedName name="_xlnm.Print_Titles" localSheetId="15">'50m SLO'!$2:$4</definedName>
    <definedName name="_xlnm.Print_Titles" localSheetId="1">Medalje!$1:$1</definedName>
    <definedName name="_xlnm.Print_Titles" localSheetId="2">pLIVAČI!$1:$1</definedName>
  </definedNames>
  <calcPr calcId="124519"/>
</workbook>
</file>

<file path=xl/calcChain.xml><?xml version="1.0" encoding="utf-8"?>
<calcChain xmlns="http://schemas.openxmlformats.org/spreadsheetml/2006/main">
  <c r="G169" i="25"/>
  <c r="G107"/>
  <c r="Q178" i="24" l="1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5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87"/>
  <c r="Q288"/>
  <c r="Q289"/>
  <c r="Q290"/>
  <c r="Q249" l="1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308" l="1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65"/>
  <c r="Q366"/>
  <c r="Q367"/>
  <c r="Q90" l="1"/>
  <c r="Q61"/>
  <c r="Q2"/>
  <c r="Q155" l="1"/>
  <c r="Q70"/>
  <c r="Q232"/>
  <c r="Q157"/>
  <c r="Q7"/>
  <c r="Q5"/>
  <c r="Q104"/>
  <c r="Q93"/>
  <c r="Q241"/>
  <c r="Q58"/>
  <c r="Q12"/>
  <c r="Q126"/>
  <c r="Q149"/>
  <c r="Q37"/>
  <c r="Q73"/>
  <c r="Q26"/>
  <c r="Q107"/>
  <c r="Q131"/>
  <c r="Q112"/>
  <c r="Q303"/>
  <c r="Q29"/>
  <c r="Q15" l="1"/>
  <c r="Q96"/>
  <c r="Q56"/>
  <c r="Q286"/>
  <c r="Q16"/>
  <c r="Q159"/>
  <c r="Q103"/>
  <c r="Q233"/>
  <c r="Q85"/>
  <c r="Q293"/>
  <c r="Q81"/>
  <c r="Q154"/>
  <c r="Q71"/>
  <c r="Q91"/>
  <c r="Q62"/>
  <c r="Q248"/>
  <c r="Q109"/>
  <c r="Q247"/>
  <c r="Q18"/>
  <c r="Q121"/>
  <c r="Q295"/>
  <c r="Q356"/>
  <c r="Q296"/>
  <c r="Q52"/>
  <c r="Q66"/>
  <c r="Q292"/>
  <c r="Q129"/>
  <c r="Q137"/>
  <c r="Q118"/>
  <c r="Q176"/>
  <c r="Q299"/>
  <c r="Q305"/>
  <c r="Q302"/>
  <c r="Q88"/>
  <c r="Q10"/>
  <c r="Q369"/>
  <c r="Q8"/>
  <c r="Q235"/>
  <c r="Q291"/>
  <c r="Q55"/>
  <c r="Q228"/>
  <c r="Q68"/>
  <c r="Q46"/>
  <c r="Q141"/>
  <c r="Q152"/>
  <c r="Q177"/>
  <c r="Q358"/>
  <c r="Q102"/>
  <c r="Q229"/>
  <c r="Q114"/>
  <c r="Q106"/>
  <c r="Q242"/>
  <c r="Q128"/>
  <c r="Q92"/>
  <c r="Q172"/>
  <c r="Q50"/>
  <c r="Q59"/>
  <c r="Q27"/>
  <c r="Q368"/>
  <c r="Q94"/>
  <c r="Q115"/>
  <c r="Q78"/>
  <c r="Q246"/>
  <c r="Q244"/>
  <c r="Q63"/>
  <c r="Q79"/>
  <c r="Q139"/>
  <c r="Q274"/>
  <c r="Q108"/>
  <c r="Q38"/>
  <c r="Q370"/>
  <c r="Q117"/>
  <c r="Q51"/>
  <c r="Q237"/>
  <c r="Q25"/>
  <c r="Q44"/>
  <c r="Q11"/>
  <c r="Q307"/>
  <c r="Q136"/>
  <c r="Q364"/>
  <c r="Q101"/>
  <c r="Q28"/>
  <c r="Q31"/>
  <c r="Q14"/>
  <c r="Q130"/>
  <c r="Q226"/>
  <c r="Q19"/>
  <c r="Q164"/>
  <c r="Q119"/>
  <c r="Q150"/>
  <c r="Q163"/>
  <c r="Q86"/>
  <c r="Q95"/>
  <c r="Q175"/>
  <c r="Q284"/>
  <c r="Q74"/>
  <c r="Q306"/>
  <c r="Q32"/>
  <c r="Q35"/>
  <c r="Q142"/>
  <c r="Q362"/>
  <c r="Q53"/>
  <c r="Q153"/>
  <c r="Q283"/>
  <c r="Q13"/>
  <c r="Q231"/>
  <c r="Q6"/>
  <c r="Q162"/>
  <c r="Q277"/>
  <c r="Q169"/>
  <c r="Q238"/>
  <c r="Q243"/>
  <c r="Q158"/>
  <c r="Q54"/>
  <c r="Q97"/>
  <c r="Q4"/>
  <c r="Q285"/>
  <c r="Q140"/>
  <c r="Q167"/>
  <c r="Q65"/>
  <c r="Q230"/>
  <c r="Q278"/>
  <c r="Q36"/>
  <c r="Q111"/>
  <c r="Q280"/>
  <c r="Q49"/>
  <c r="Q9"/>
  <c r="Q245"/>
  <c r="Q113"/>
  <c r="Q171"/>
  <c r="Q24"/>
  <c r="Q127"/>
  <c r="Q40"/>
  <c r="Q22"/>
  <c r="Q236"/>
  <c r="Q34"/>
  <c r="Q124"/>
  <c r="Q100"/>
  <c r="Q122"/>
  <c r="Q156"/>
  <c r="Q147"/>
  <c r="Q372"/>
  <c r="Q69"/>
  <c r="Q276"/>
  <c r="Q174"/>
  <c r="Q72"/>
  <c r="Q145"/>
  <c r="Q234"/>
  <c r="Q135"/>
  <c r="Q47"/>
  <c r="Q89"/>
  <c r="Q60"/>
  <c r="Q125"/>
  <c r="Q161"/>
  <c r="Q166"/>
  <c r="Q105"/>
  <c r="Q110"/>
  <c r="Q304"/>
  <c r="Q99"/>
  <c r="Q359"/>
  <c r="Q160"/>
  <c r="Q360"/>
  <c r="Q357"/>
  <c r="Q301"/>
  <c r="Q138"/>
  <c r="Q225"/>
  <c r="Q298"/>
  <c r="Q76"/>
  <c r="Q20"/>
  <c r="Q279"/>
  <c r="Q84"/>
  <c r="Q42"/>
  <c r="Q275"/>
  <c r="Q144"/>
  <c r="Q98"/>
  <c r="Q148"/>
  <c r="Q165"/>
  <c r="Q239"/>
  <c r="Q240"/>
  <c r="Q273"/>
  <c r="Q120"/>
  <c r="Q123"/>
  <c r="Q132"/>
  <c r="Q133"/>
  <c r="Q134"/>
  <c r="Q143"/>
  <c r="Q146"/>
  <c r="Q151"/>
  <c r="Q227"/>
  <c r="Q57"/>
  <c r="Q64"/>
  <c r="Q67"/>
  <c r="Q75"/>
  <c r="Q77"/>
  <c r="Q80"/>
  <c r="Q82"/>
  <c r="Q83"/>
  <c r="Q87"/>
  <c r="Q116"/>
  <c r="Q168"/>
  <c r="Q170"/>
  <c r="Q173"/>
  <c r="Q43"/>
  <c r="Q45"/>
  <c r="Q281"/>
  <c r="Q282"/>
  <c r="Q33"/>
  <c r="Q21"/>
  <c r="Q30"/>
  <c r="Q23"/>
  <c r="Q41"/>
  <c r="Q3"/>
  <c r="Q39"/>
  <c r="Q17"/>
  <c r="Q48"/>
  <c r="Q294"/>
  <c r="Q297"/>
  <c r="Q300"/>
  <c r="Q361"/>
  <c r="Q363"/>
  <c r="Q371"/>
  <c r="H14" i="20" l="1"/>
  <c r="E14"/>
  <c r="B11" l="1"/>
  <c r="F11" l="1"/>
  <c r="G11"/>
  <c r="I11"/>
  <c r="D11"/>
  <c r="H11"/>
  <c r="C11"/>
  <c r="E11"/>
  <c r="P373" i="24" l="1"/>
  <c r="H29" i="20" s="1"/>
  <c r="O373" i="24"/>
  <c r="H28" i="20" s="1"/>
  <c r="N373" i="24"/>
  <c r="H27" i="20" s="1"/>
  <c r="L373" i="24"/>
  <c r="H22" i="20" s="1"/>
  <c r="I373" i="24"/>
  <c r="H25" i="20" s="1"/>
  <c r="K373" i="24"/>
  <c r="H20" i="20" s="1"/>
  <c r="H19" l="1"/>
  <c r="M373" i="24"/>
  <c r="H26" i="20" s="1"/>
  <c r="J373" i="24"/>
  <c r="H24" i="20" s="1"/>
  <c r="H373" i="24"/>
  <c r="H23" i="20" s="1"/>
  <c r="G373" i="24"/>
  <c r="H21" i="20" s="1"/>
  <c r="H31" l="1"/>
  <c r="H32" s="1"/>
  <c r="C21"/>
  <c r="C22"/>
  <c r="C23"/>
  <c r="C24"/>
  <c r="C25"/>
  <c r="C26"/>
  <c r="E373" i="24" l="1"/>
  <c r="F373"/>
  <c r="C20" i="20"/>
  <c r="C19"/>
  <c r="B14" l="1"/>
</calcChain>
</file>

<file path=xl/sharedStrings.xml><?xml version="1.0" encoding="utf-8"?>
<sst xmlns="http://schemas.openxmlformats.org/spreadsheetml/2006/main" count="9510" uniqueCount="1219">
  <si>
    <t>KLUB</t>
  </si>
  <si>
    <t>Pr. Vrijeme</t>
  </si>
  <si>
    <t xml:space="preserve">Kategorija </t>
  </si>
  <si>
    <t>Ž</t>
  </si>
  <si>
    <t>M</t>
  </si>
  <si>
    <t>A-B-C-D</t>
  </si>
  <si>
    <t>**********</t>
  </si>
  <si>
    <t>*********</t>
  </si>
  <si>
    <t>**************</t>
  </si>
  <si>
    <t>******</t>
  </si>
  <si>
    <t>PKM</t>
  </si>
  <si>
    <t>VPK</t>
  </si>
  <si>
    <t>PKĐ</t>
  </si>
  <si>
    <t>PKV</t>
  </si>
  <si>
    <t>PK Marsonia</t>
  </si>
  <si>
    <t>PK Đakovo</t>
  </si>
  <si>
    <t>Vinkovački PK</t>
  </si>
  <si>
    <t>PK Virovitica</t>
  </si>
  <si>
    <t>Plivača</t>
  </si>
  <si>
    <t>Zlato</t>
  </si>
  <si>
    <t>Srebro</t>
  </si>
  <si>
    <t>Bronca</t>
  </si>
  <si>
    <t>PK Osijek</t>
  </si>
  <si>
    <t>PKO</t>
  </si>
  <si>
    <t>Ime i prezime</t>
  </si>
  <si>
    <t>Godište</t>
  </si>
  <si>
    <t>Spol</t>
  </si>
  <si>
    <t>Klub</t>
  </si>
  <si>
    <t>Muški</t>
  </si>
  <si>
    <t>Ženski</t>
  </si>
  <si>
    <t>Alka Lulić</t>
  </si>
  <si>
    <t>Final</t>
  </si>
  <si>
    <t>napomena</t>
  </si>
  <si>
    <t>Prijava VR</t>
  </si>
  <si>
    <t>FINAL</t>
  </si>
  <si>
    <t>vrijeme</t>
  </si>
  <si>
    <t>PK Orion</t>
  </si>
  <si>
    <t>ORI</t>
  </si>
  <si>
    <t>UKUPAN POREDAK Muški</t>
  </si>
  <si>
    <t>Lucija Knežević</t>
  </si>
  <si>
    <t>Skraćeno</t>
  </si>
  <si>
    <t>PK Orahovica</t>
  </si>
  <si>
    <t>ORH</t>
  </si>
  <si>
    <t>PKB</t>
  </si>
  <si>
    <t xml:space="preserve">50m Leđno </t>
  </si>
  <si>
    <t>100m Mješovito</t>
  </si>
  <si>
    <t>50m Leptir</t>
  </si>
  <si>
    <t>100m Leptir</t>
  </si>
  <si>
    <t>50m Prsno</t>
  </si>
  <si>
    <t>100m Prsno</t>
  </si>
  <si>
    <t>50m Slobodno</t>
  </si>
  <si>
    <t>100m Slobodno</t>
  </si>
  <si>
    <t>Niklas Veočić</t>
  </si>
  <si>
    <t>Luka Klaso</t>
  </si>
  <si>
    <t>Petar Samardžić</t>
  </si>
  <si>
    <t>David Drinić</t>
  </si>
  <si>
    <t>Antonio Olujević</t>
  </si>
  <si>
    <t>Željko Blažić</t>
  </si>
  <si>
    <t>Borna Vidmar</t>
  </si>
  <si>
    <t>Mislav Medved</t>
  </si>
  <si>
    <t>Domagoj Prpić</t>
  </si>
  <si>
    <t>Aron Durak</t>
  </si>
  <si>
    <t>Branimir Dokuzović</t>
  </si>
  <si>
    <t>Elena Wachtler</t>
  </si>
  <si>
    <t>Laura Marić</t>
  </si>
  <si>
    <t>Nina Liović</t>
  </si>
  <si>
    <t>Larisa Šljivarić</t>
  </si>
  <si>
    <t>Ivana Grubišić</t>
  </si>
  <si>
    <t>Lucija Ljubičić</t>
  </si>
  <si>
    <t>Ana Babić</t>
  </si>
  <si>
    <t xml:space="preserve">Total PLIVAČA </t>
  </si>
  <si>
    <t>Prijave</t>
  </si>
  <si>
    <t>DISCIPLINE</t>
  </si>
  <si>
    <t>Haris Muratović</t>
  </si>
  <si>
    <t>Filip Stojanac</t>
  </si>
  <si>
    <t>Filip Zeba</t>
  </si>
  <si>
    <t>Bruno Čičić</t>
  </si>
  <si>
    <t>Andrej Matković</t>
  </si>
  <si>
    <t>PK Grdelin</t>
  </si>
  <si>
    <t>ID</t>
  </si>
  <si>
    <t>100m Leđno</t>
  </si>
  <si>
    <t>200m Slobodno</t>
  </si>
  <si>
    <t>200m Mješovito</t>
  </si>
  <si>
    <t>Bodovi</t>
  </si>
  <si>
    <t>Bruno Hrgović</t>
  </si>
  <si>
    <t>Domagoj Dokuzović</t>
  </si>
  <si>
    <t>Ria Glas</t>
  </si>
  <si>
    <t>Sara Soldo</t>
  </si>
  <si>
    <t>Nika Balen</t>
  </si>
  <si>
    <t>Dora Mikić</t>
  </si>
  <si>
    <t>Matea Krešić</t>
  </si>
  <si>
    <t>Lovro Katušić</t>
  </si>
  <si>
    <t>Ivo Jazvić</t>
  </si>
  <si>
    <t>Matija Potoč</t>
  </si>
  <si>
    <t>Marta Janković</t>
  </si>
  <si>
    <t>Erik Krajnović</t>
  </si>
  <si>
    <t>Lucija Datković</t>
  </si>
  <si>
    <t>Karlo Abramović</t>
  </si>
  <si>
    <t>Marko Balaško</t>
  </si>
  <si>
    <t>Dunja Šebalj</t>
  </si>
  <si>
    <t>Borna Zovak</t>
  </si>
  <si>
    <t>Leon Kitter</t>
  </si>
  <si>
    <t>Lara Devčić</t>
  </si>
  <si>
    <t>Lara Nenadović</t>
  </si>
  <si>
    <t>Medalja</t>
  </si>
  <si>
    <t>TOTAL:</t>
  </si>
  <si>
    <t>Mjesto</t>
  </si>
  <si>
    <t>Bodova</t>
  </si>
  <si>
    <t>1:12:00</t>
  </si>
  <si>
    <t>1:28:50</t>
  </si>
  <si>
    <t>0:39:00</t>
  </si>
  <si>
    <t>0:57:00</t>
  </si>
  <si>
    <t>0:49:00</t>
  </si>
  <si>
    <t>0:59:00</t>
  </si>
  <si>
    <t>1:28:00</t>
  </si>
  <si>
    <t>Noa Markulić</t>
  </si>
  <si>
    <t>1:20:00</t>
  </si>
  <si>
    <t>Dominik Nikolić</t>
  </si>
  <si>
    <t>1:26:00</t>
  </si>
  <si>
    <t>1:10:00</t>
  </si>
  <si>
    <t>Stipe Blažević</t>
  </si>
  <si>
    <t>1:44:00</t>
  </si>
  <si>
    <t>Toni Svalina</t>
  </si>
  <si>
    <t>Stjepan Car</t>
  </si>
  <si>
    <t>Petar Ćurić</t>
  </si>
  <si>
    <t>Luka Kovačević</t>
  </si>
  <si>
    <t>Ivan Pobrić</t>
  </si>
  <si>
    <t>0:50:00</t>
  </si>
  <si>
    <t>Saša Markulić</t>
  </si>
  <si>
    <t>0:55:59</t>
  </si>
  <si>
    <t>1:36:47</t>
  </si>
  <si>
    <t>Stupac1</t>
  </si>
  <si>
    <t>Kristijan Zeba</t>
  </si>
  <si>
    <t>59:59:99</t>
  </si>
  <si>
    <t>1:13:29</t>
  </si>
  <si>
    <t>0:53:00</t>
  </si>
  <si>
    <t>' Keramika Modus ''</t>
  </si>
  <si>
    <t>Total startova:</t>
  </si>
  <si>
    <t>Skupina :</t>
  </si>
  <si>
    <t>Pavo Topić</t>
  </si>
  <si>
    <t xml:space="preserve">Mato Topić </t>
  </si>
  <si>
    <t>Karlo Bilić</t>
  </si>
  <si>
    <t>Ivan Bilić</t>
  </si>
  <si>
    <t>200m Slobodno M/Ž</t>
  </si>
  <si>
    <t>50m Prsno M/Ž</t>
  </si>
  <si>
    <t>100m Prsno M/Ž</t>
  </si>
  <si>
    <t>50m Leđno M/Ž</t>
  </si>
  <si>
    <t>100m Leđno M/Ž</t>
  </si>
  <si>
    <t>50m Leptir M/Ž</t>
  </si>
  <si>
    <t>100m Leptir M/Ž</t>
  </si>
  <si>
    <t>100m Mješovito M/Ž</t>
  </si>
  <si>
    <t>200m Mješovito M/Ž</t>
  </si>
  <si>
    <t>50m Slobodno M/Ž</t>
  </si>
  <si>
    <t>100m Slobodno M/Ž</t>
  </si>
  <si>
    <t>staza</t>
  </si>
  <si>
    <t>štafeta 4x50</t>
  </si>
  <si>
    <t>Slavonska Liga 2017 - Slavonski Brod</t>
  </si>
  <si>
    <t>Anja Čolaković</t>
  </si>
  <si>
    <t>0:49:98</t>
  </si>
  <si>
    <t>0:41:10</t>
  </si>
  <si>
    <t>Dora Čolaković</t>
  </si>
  <si>
    <t>1:24:55</t>
  </si>
  <si>
    <t>Lorena Romić</t>
  </si>
  <si>
    <t>1:49:20</t>
  </si>
  <si>
    <t>1:37:67</t>
  </si>
  <si>
    <t>Tena Šumanovac</t>
  </si>
  <si>
    <t>0:50:20</t>
  </si>
  <si>
    <t>Ana Pavković</t>
  </si>
  <si>
    <t>Mare Keškić</t>
  </si>
  <si>
    <t>0:50:47</t>
  </si>
  <si>
    <t>Hana Zdep</t>
  </si>
  <si>
    <t>1:12:20</t>
  </si>
  <si>
    <t>0:56:20</t>
  </si>
  <si>
    <t>Marino Jurčević</t>
  </si>
  <si>
    <t>2:12:43</t>
  </si>
  <si>
    <t>1:51:06</t>
  </si>
  <si>
    <t>Ivano Smetiško</t>
  </si>
  <si>
    <t>1:45:20</t>
  </si>
  <si>
    <t>1:42:30</t>
  </si>
  <si>
    <t>Matko Majstorović</t>
  </si>
  <si>
    <t>1:54:91</t>
  </si>
  <si>
    <t>1:43:91</t>
  </si>
  <si>
    <t>Ante Kasić</t>
  </si>
  <si>
    <t>1:35:33</t>
  </si>
  <si>
    <t>1:30:20</t>
  </si>
  <si>
    <t>Nikola Rukavina</t>
  </si>
  <si>
    <t>1:05:06</t>
  </si>
  <si>
    <t>0:55:30</t>
  </si>
  <si>
    <t>Lovro Jukić</t>
  </si>
  <si>
    <t>2:08:22</t>
  </si>
  <si>
    <t>Patrik Šokčević</t>
  </si>
  <si>
    <t>0:56:30</t>
  </si>
  <si>
    <t>Dominik Luburić</t>
  </si>
  <si>
    <t>0:58:20</t>
  </si>
  <si>
    <t>Stjepan Vuković</t>
  </si>
  <si>
    <t>Stjepan Vuksanić</t>
  </si>
  <si>
    <t>Marko Beljan</t>
  </si>
  <si>
    <t>Iva Grizelj</t>
  </si>
  <si>
    <t>59.59:99</t>
  </si>
  <si>
    <t>Helena Nikolić</t>
  </si>
  <si>
    <t>Gita Glavačević</t>
  </si>
  <si>
    <t>1:19:78</t>
  </si>
  <si>
    <t>1:56:01</t>
  </si>
  <si>
    <t>1:54:75</t>
  </si>
  <si>
    <t>1:32:56</t>
  </si>
  <si>
    <t>1:11:56</t>
  </si>
  <si>
    <t>1:46:10</t>
  </si>
  <si>
    <t>1:42:10</t>
  </si>
  <si>
    <t>1:14:84</t>
  </si>
  <si>
    <t>3:10:45</t>
  </si>
  <si>
    <t>0:41:38</t>
  </si>
  <si>
    <t>1:26:56</t>
  </si>
  <si>
    <t>Rikardo Perlić</t>
  </si>
  <si>
    <t>Eva Kravat</t>
  </si>
  <si>
    <t>Mia Kaučić</t>
  </si>
  <si>
    <t>Jakov Benić</t>
  </si>
  <si>
    <t>Luka Stanković</t>
  </si>
  <si>
    <t>Lovro Novoselović</t>
  </si>
  <si>
    <t>Patrik Kozmus</t>
  </si>
  <si>
    <t>Jan Gradić</t>
  </si>
  <si>
    <t>Toni Vuković</t>
  </si>
  <si>
    <t>Ivana Lolić</t>
  </si>
  <si>
    <t>Matija Lolić</t>
  </si>
  <si>
    <t>Bono Peić</t>
  </si>
  <si>
    <t>Fran Jelić</t>
  </si>
  <si>
    <t>Dorijan Šnajder</t>
  </si>
  <si>
    <t>Katarina Živković</t>
  </si>
  <si>
    <t>Marijana Grgić</t>
  </si>
  <si>
    <t>Ana Lukšić</t>
  </si>
  <si>
    <t>Mia Maras</t>
  </si>
  <si>
    <t>Karlo Olanović</t>
  </si>
  <si>
    <t>Mateo Conjar</t>
  </si>
  <si>
    <t>Emanuel Vidić Musa</t>
  </si>
  <si>
    <t>Nikolina Žderić</t>
  </si>
  <si>
    <t>Neo Stanković</t>
  </si>
  <si>
    <t>Robert Marinić</t>
  </si>
  <si>
    <t>Rafael Pencinger</t>
  </si>
  <si>
    <t>0:39:19</t>
  </si>
  <si>
    <t>1:23:34</t>
  </si>
  <si>
    <t>0:48:91</t>
  </si>
  <si>
    <t>1:39:29</t>
  </si>
  <si>
    <t>1:36:72</t>
  </si>
  <si>
    <t>0:41:92</t>
  </si>
  <si>
    <t>1:43:12</t>
  </si>
  <si>
    <t>0:36:78</t>
  </si>
  <si>
    <t>1:31:56</t>
  </si>
  <si>
    <t>1:03:75</t>
  </si>
  <si>
    <t>2:32:38</t>
  </si>
  <si>
    <t>1:16:73</t>
  </si>
  <si>
    <t>1:02:86</t>
  </si>
  <si>
    <t>1:29:06</t>
  </si>
  <si>
    <t>1:10:12</t>
  </si>
  <si>
    <t>1:27:92</t>
  </si>
  <si>
    <t>1:12:91</t>
  </si>
  <si>
    <t>1:21:59</t>
  </si>
  <si>
    <t>1:15:44</t>
  </si>
  <si>
    <t>1:35:74</t>
  </si>
  <si>
    <t>1:21:69</t>
  </si>
  <si>
    <t>1:43:18</t>
  </si>
  <si>
    <t>1:28:18</t>
  </si>
  <si>
    <t>1:45:16</t>
  </si>
  <si>
    <t>1:27:28</t>
  </si>
  <si>
    <t>1:52:46</t>
  </si>
  <si>
    <t>1:35:26</t>
  </si>
  <si>
    <t>1:58:87</t>
  </si>
  <si>
    <t>1:46:34</t>
  </si>
  <si>
    <t>0:46:22</t>
  </si>
  <si>
    <t>1:41:63</t>
  </si>
  <si>
    <t>1:19:85</t>
  </si>
  <si>
    <t>1:51:66</t>
  </si>
  <si>
    <t>1:40:63</t>
  </si>
  <si>
    <t>0:41:03</t>
  </si>
  <si>
    <t>0:36:13</t>
  </si>
  <si>
    <t>0:42:25</t>
  </si>
  <si>
    <t>0:38:89</t>
  </si>
  <si>
    <t>0:42:88</t>
  </si>
  <si>
    <t>0:38:94</t>
  </si>
  <si>
    <t>0:49:66</t>
  </si>
  <si>
    <t>0:43:78</t>
  </si>
  <si>
    <t>0:49:82</t>
  </si>
  <si>
    <t>0:45:07</t>
  </si>
  <si>
    <t>0:54:12</t>
  </si>
  <si>
    <t>0:51:13</t>
  </si>
  <si>
    <t>0:49:65</t>
  </si>
  <si>
    <t>0:53:31</t>
  </si>
  <si>
    <t>0:50:72</t>
  </si>
  <si>
    <t>0:55:20</t>
  </si>
  <si>
    <t>0:54:11</t>
  </si>
  <si>
    <t>0:57:32</t>
  </si>
  <si>
    <t>0:49:94</t>
  </si>
  <si>
    <t>0:43:69</t>
  </si>
  <si>
    <t>0:55:84</t>
  </si>
  <si>
    <t>0:54:81</t>
  </si>
  <si>
    <t>0:59:81</t>
  </si>
  <si>
    <t>1:01:09</t>
  </si>
  <si>
    <t>1:02:84</t>
  </si>
  <si>
    <t>1:00:13</t>
  </si>
  <si>
    <t>1:16:05</t>
  </si>
  <si>
    <t>1:15:47</t>
  </si>
  <si>
    <t>1:05:13</t>
  </si>
  <si>
    <t>1:11:16</t>
  </si>
  <si>
    <t>1:05:57</t>
  </si>
  <si>
    <t>1:29:63</t>
  </si>
  <si>
    <t>1:06:97</t>
  </si>
  <si>
    <t>0:54:97</t>
  </si>
  <si>
    <t>0:58:96</t>
  </si>
  <si>
    <t>0:51:29</t>
  </si>
  <si>
    <t>0:50:81</t>
  </si>
  <si>
    <t>0:51:91</t>
  </si>
  <si>
    <t>0:46:66</t>
  </si>
  <si>
    <t>0:50:75</t>
  </si>
  <si>
    <t>1:08:41</t>
  </si>
  <si>
    <t>0:58:50</t>
  </si>
  <si>
    <t>1:06:40</t>
  </si>
  <si>
    <t>1:12:72</t>
  </si>
  <si>
    <t>Matej Pfaf</t>
  </si>
  <si>
    <t>1:16:90</t>
  </si>
  <si>
    <t>1:07:68</t>
  </si>
  <si>
    <t>Marin Svilar</t>
  </si>
  <si>
    <t>1:20:62</t>
  </si>
  <si>
    <t>2:40:25</t>
  </si>
  <si>
    <t>Dinko Nađ</t>
  </si>
  <si>
    <t>1:31:09</t>
  </si>
  <si>
    <t>Marko Jurić</t>
  </si>
  <si>
    <t>1:05:25</t>
  </si>
  <si>
    <t>0:57:27</t>
  </si>
  <si>
    <t>Adam Winkler</t>
  </si>
  <si>
    <t>0:49:45</t>
  </si>
  <si>
    <t>0:42:24</t>
  </si>
  <si>
    <t>Patrik Šekrst</t>
  </si>
  <si>
    <t>1:05:14</t>
  </si>
  <si>
    <t>0:57:13</t>
  </si>
  <si>
    <t>Lana Jurić</t>
  </si>
  <si>
    <t>1:21:08</t>
  </si>
  <si>
    <t>1:12:50</t>
  </si>
  <si>
    <t>Laura Matić</t>
  </si>
  <si>
    <t>1:24:23</t>
  </si>
  <si>
    <t>2:49:02</t>
  </si>
  <si>
    <t>Lara Eberhardt</t>
  </si>
  <si>
    <t>0:47:25</t>
  </si>
  <si>
    <t>0:37:60</t>
  </si>
  <si>
    <t>Dajana Duspara</t>
  </si>
  <si>
    <t>2:59:99</t>
  </si>
  <si>
    <t>Marija Ćaleta</t>
  </si>
  <si>
    <t>1:12:24</t>
  </si>
  <si>
    <t>1:04:85</t>
  </si>
  <si>
    <t>Ana Tomić</t>
  </si>
  <si>
    <t>0:57:25</t>
  </si>
  <si>
    <t>0:50:06</t>
  </si>
  <si>
    <t>Ella Kelemen</t>
  </si>
  <si>
    <t>1:14:47</t>
  </si>
  <si>
    <t>Katarina Kalaica</t>
  </si>
  <si>
    <t>1:33:28</t>
  </si>
  <si>
    <t>0:49:44</t>
  </si>
  <si>
    <t>Nikolina Grlić</t>
  </si>
  <si>
    <t>Nika Marinković</t>
  </si>
  <si>
    <t>Noa Bašek</t>
  </si>
  <si>
    <t>Nika Brdar</t>
  </si>
  <si>
    <t>Vilim Šuker</t>
  </si>
  <si>
    <t>Klara Dožić</t>
  </si>
  <si>
    <t>Laura Nikolić</t>
  </si>
  <si>
    <t>Jakov Mlinarević</t>
  </si>
  <si>
    <t>0:50:13</t>
  </si>
  <si>
    <t>Andrija Koledić</t>
  </si>
  <si>
    <t>Anamarija Savić</t>
  </si>
  <si>
    <t>Nika Grlić</t>
  </si>
  <si>
    <t>Ivan Koledić</t>
  </si>
  <si>
    <t>Domagoj Marković</t>
  </si>
  <si>
    <t>1:37:37</t>
  </si>
  <si>
    <t>Lara Križanić</t>
  </si>
  <si>
    <t>1:42:88</t>
  </si>
  <si>
    <t>Antonio Piperković</t>
  </si>
  <si>
    <t>Lucija Kunac</t>
  </si>
  <si>
    <t>Ana Brčić</t>
  </si>
  <si>
    <t>Nikola Šilić</t>
  </si>
  <si>
    <t>Noa Bardić</t>
  </si>
  <si>
    <t>Toni Barunčić</t>
  </si>
  <si>
    <t>Filip Biberović</t>
  </si>
  <si>
    <t>Lana Ilijević</t>
  </si>
  <si>
    <t>Matej Martinović</t>
  </si>
  <si>
    <t>Pia Štrk</t>
  </si>
  <si>
    <t>Ema Dragun</t>
  </si>
  <si>
    <t>1:46:12</t>
  </si>
  <si>
    <t>Idora Iličić</t>
  </si>
  <si>
    <t>Leon Blažević</t>
  </si>
  <si>
    <t>Borna Mesić</t>
  </si>
  <si>
    <t>Lovro Križanić</t>
  </si>
  <si>
    <t>Boris Ostović</t>
  </si>
  <si>
    <t>Luka Gugić</t>
  </si>
  <si>
    <t>Martina Rajković</t>
  </si>
  <si>
    <t>Ivor Rakijašić</t>
  </si>
  <si>
    <t>Tomo Petrinić</t>
  </si>
  <si>
    <t>Antonio Jelić</t>
  </si>
  <si>
    <t>Filip Pranjković</t>
  </si>
  <si>
    <t>Lucija Pranjković</t>
  </si>
  <si>
    <t>Luka Grgljanić</t>
  </si>
  <si>
    <t>Petar Serdarušić</t>
  </si>
  <si>
    <t>Pia Tolušić</t>
  </si>
  <si>
    <t>Luka Šego</t>
  </si>
  <si>
    <t>Ana Damjanović</t>
  </si>
  <si>
    <t>Gabrijel Petričević</t>
  </si>
  <si>
    <t>Luka Dražić Karalić</t>
  </si>
  <si>
    <t>Roman Franzuti</t>
  </si>
  <si>
    <t>Luka Habuda</t>
  </si>
  <si>
    <t>Filip Japundžić</t>
  </si>
  <si>
    <t>Ivan Kovačević</t>
  </si>
  <si>
    <t>Ivano Šuker</t>
  </si>
  <si>
    <t>Matej Miljanić</t>
  </si>
  <si>
    <t>Kristijan Rohalj</t>
  </si>
  <si>
    <t>Una Videković</t>
  </si>
  <si>
    <t>Tonka Čačić</t>
  </si>
  <si>
    <t>Tea Glavaš</t>
  </si>
  <si>
    <t>1:10:66</t>
  </si>
  <si>
    <t>1:21:82</t>
  </si>
  <si>
    <t>Noa Drinovac</t>
  </si>
  <si>
    <t>Juraj Turić</t>
  </si>
  <si>
    <t>Maja Pavelić</t>
  </si>
  <si>
    <t>Marin Perunski</t>
  </si>
  <si>
    <t>Domagoj Petrović</t>
  </si>
  <si>
    <t>Filip Puce</t>
  </si>
  <si>
    <t>0:50:62</t>
  </si>
  <si>
    <t>0:44:81</t>
  </si>
  <si>
    <t>Luka Puškarić</t>
  </si>
  <si>
    <t>Marin Miljanić</t>
  </si>
  <si>
    <t>Fran Budimir</t>
  </si>
  <si>
    <t>Leon Čugura</t>
  </si>
  <si>
    <t>Ema Borković</t>
  </si>
  <si>
    <t>1:32:41</t>
  </si>
  <si>
    <t>59:59:59</t>
  </si>
  <si>
    <t>Filip Borković</t>
  </si>
  <si>
    <t>1:32:10</t>
  </si>
  <si>
    <t>Domagoj Železić</t>
  </si>
  <si>
    <t>1:30:00</t>
  </si>
  <si>
    <t>2:54:10</t>
  </si>
  <si>
    <t>Matea Barčan</t>
  </si>
  <si>
    <t>1:38:74</t>
  </si>
  <si>
    <t>3:00:91</t>
  </si>
  <si>
    <t>Lovro Ladović</t>
  </si>
  <si>
    <t>0:40:78</t>
  </si>
  <si>
    <t>0:45:67</t>
  </si>
  <si>
    <t>Ivan Iličić</t>
  </si>
  <si>
    <t>1:09:00</t>
  </si>
  <si>
    <t>0:58:00</t>
  </si>
  <si>
    <t>Tomislav Turnaj</t>
  </si>
  <si>
    <t>0:53:57</t>
  </si>
  <si>
    <t>1:45:00</t>
  </si>
  <si>
    <t>Nika Budeš</t>
  </si>
  <si>
    <t>1:03:00</t>
  </si>
  <si>
    <t>Marija Iličić</t>
  </si>
  <si>
    <t>1:02:00</t>
  </si>
  <si>
    <t>Luka Ladović</t>
  </si>
  <si>
    <t>0:40:50</t>
  </si>
  <si>
    <t>Zara Majetić</t>
  </si>
  <si>
    <t>0:52:00</t>
  </si>
  <si>
    <t>0:55:00</t>
  </si>
  <si>
    <t>Rea Rengel</t>
  </si>
  <si>
    <t>0:59:20</t>
  </si>
  <si>
    <t>1:04:00</t>
  </si>
  <si>
    <t>Matej Hajmaši</t>
  </si>
  <si>
    <t>2:55:00</t>
  </si>
  <si>
    <t>Mia Meter</t>
  </si>
  <si>
    <t>1:51:97</t>
  </si>
  <si>
    <t>1:30:28</t>
  </si>
  <si>
    <t>Ana Meter</t>
  </si>
  <si>
    <t>1:40:00</t>
  </si>
  <si>
    <t>1:42:00</t>
  </si>
  <si>
    <t>Nea Treščec</t>
  </si>
  <si>
    <t>1:25:00</t>
  </si>
  <si>
    <t>1:13:00</t>
  </si>
  <si>
    <t>Ana Jambrešić</t>
  </si>
  <si>
    <t>1:35:42</t>
  </si>
  <si>
    <t>1:30:16</t>
  </si>
  <si>
    <t>Ana Košutić</t>
  </si>
  <si>
    <t>Barbara Toter</t>
  </si>
  <si>
    <t>Ema Lang</t>
  </si>
  <si>
    <t>1:38:90</t>
  </si>
  <si>
    <t>Ema Vlahović</t>
  </si>
  <si>
    <t>1:22:96</t>
  </si>
  <si>
    <t>1:14:50</t>
  </si>
  <si>
    <t>Ena Tadić</t>
  </si>
  <si>
    <t>1:46:08</t>
  </si>
  <si>
    <t>Filip Provči</t>
  </si>
  <si>
    <t>Filip Sučić</t>
  </si>
  <si>
    <t>Fran Lukić</t>
  </si>
  <si>
    <t>Ira Ivezić</t>
  </si>
  <si>
    <t>Ivan Košutić</t>
  </si>
  <si>
    <t>1:35:21</t>
  </si>
  <si>
    <t>Josip Kovačević</t>
  </si>
  <si>
    <t>1:31:23</t>
  </si>
  <si>
    <t>Josip Milanović</t>
  </si>
  <si>
    <t>Laura Ovničević</t>
  </si>
  <si>
    <t>Leon Lišinski</t>
  </si>
  <si>
    <t>2:34:50</t>
  </si>
  <si>
    <t>3:01:20</t>
  </si>
  <si>
    <t>Leonarda Nago</t>
  </si>
  <si>
    <t>2:48:20</t>
  </si>
  <si>
    <t>Lorens Sapanjoš</t>
  </si>
  <si>
    <t>Luka Butor</t>
  </si>
  <si>
    <t>1:22:00</t>
  </si>
  <si>
    <t>1:08:90</t>
  </si>
  <si>
    <t>Marko Milanović</t>
  </si>
  <si>
    <t>1:15:00</t>
  </si>
  <si>
    <t>Mateo Noskov</t>
  </si>
  <si>
    <t>Meri Drinić</t>
  </si>
  <si>
    <t>Nika Mutić</t>
  </si>
  <si>
    <t>Nora Vukojević</t>
  </si>
  <si>
    <t>Petra Katavić</t>
  </si>
  <si>
    <t>3:12:00</t>
  </si>
  <si>
    <t>Rene Bučma</t>
  </si>
  <si>
    <t>Sara Čuturaš</t>
  </si>
  <si>
    <t>1:50:00</t>
  </si>
  <si>
    <t>Stefan Ilić</t>
  </si>
  <si>
    <t>Vasilije Ilić</t>
  </si>
  <si>
    <t>1:20:90</t>
  </si>
  <si>
    <t>1:07:00</t>
  </si>
  <si>
    <t>Vedran Zvonarić</t>
  </si>
  <si>
    <t>3:07:00</t>
  </si>
  <si>
    <t>Zvonimir Sučić</t>
  </si>
  <si>
    <t>Frane Gilić</t>
  </si>
  <si>
    <t>Marin Molnar</t>
  </si>
  <si>
    <t>Bruno Ćuk</t>
  </si>
  <si>
    <t>Ivano Božičević</t>
  </si>
  <si>
    <t>Adrian Trogrlić</t>
  </si>
  <si>
    <t>Gabrijel Ovničević</t>
  </si>
  <si>
    <t>Borna Alapović</t>
  </si>
  <si>
    <t>Petar Kopf</t>
  </si>
  <si>
    <t>Lara Čuturaš</t>
  </si>
  <si>
    <t>Katja Šokčić</t>
  </si>
  <si>
    <t>Ana Milas</t>
  </si>
  <si>
    <t>Mia Mundwile</t>
  </si>
  <si>
    <t>Iva Bogdanović</t>
  </si>
  <si>
    <t>Pia Petra Pivić</t>
  </si>
  <si>
    <t>Buga Vukić</t>
  </si>
  <si>
    <t>Elena Valenteković</t>
  </si>
  <si>
    <t xml:space="preserve">Mona Urošević </t>
  </si>
  <si>
    <t>Ivan Kujavec </t>
  </si>
  <si>
    <t>Lovro Čelić</t>
  </si>
  <si>
    <t>Marina Dukarić</t>
  </si>
  <si>
    <t>Roko Rajc</t>
  </si>
  <si>
    <t>Marko Švarc</t>
  </si>
  <si>
    <t>1:52:00</t>
  </si>
  <si>
    <t>2:37:00</t>
  </si>
  <si>
    <t>Alek Čiš</t>
  </si>
  <si>
    <t>3:23:00</t>
  </si>
  <si>
    <t>Anđela Hunjet</t>
  </si>
  <si>
    <t>Anika Knežević</t>
  </si>
  <si>
    <t>1:21:00</t>
  </si>
  <si>
    <t>Borna Katić</t>
  </si>
  <si>
    <t>3:00:00</t>
  </si>
  <si>
    <t>Buga Pavličić</t>
  </si>
  <si>
    <t>Danijel Peštaj</t>
  </si>
  <si>
    <t>3:10:00</t>
  </si>
  <si>
    <t>Filipa Majetić</t>
  </si>
  <si>
    <t>Fran Rađenović</t>
  </si>
  <si>
    <t>2:20:00</t>
  </si>
  <si>
    <t>Franka Zubak</t>
  </si>
  <si>
    <t>1:05:00</t>
  </si>
  <si>
    <t>Gabrijela Lošić</t>
  </si>
  <si>
    <t>Ilija Cingel</t>
  </si>
  <si>
    <t>Inga Čunko</t>
  </si>
  <si>
    <t>Ivan Vanek</t>
  </si>
  <si>
    <t>Ivana Hat</t>
  </si>
  <si>
    <t>Ivna Maričić</t>
  </si>
  <si>
    <t>1:00:96</t>
  </si>
  <si>
    <t>1:08:00</t>
  </si>
  <si>
    <t>Josip Konopek</t>
  </si>
  <si>
    <t>Jure Fofonjka</t>
  </si>
  <si>
    <t>1:03:62</t>
  </si>
  <si>
    <t>Karlo Jurjević</t>
  </si>
  <si>
    <t>Klara Leko</t>
  </si>
  <si>
    <t>3:15:00</t>
  </si>
  <si>
    <t>Lana Marinić</t>
  </si>
  <si>
    <t>3:01:00</t>
  </si>
  <si>
    <t>3:40:00</t>
  </si>
  <si>
    <t>Lara Nađ</t>
  </si>
  <si>
    <t>1:15:31</t>
  </si>
  <si>
    <t>1:35:00</t>
  </si>
  <si>
    <t>Lara Prpić</t>
  </si>
  <si>
    <t>0:59:50</t>
  </si>
  <si>
    <t>Luka Fofonjka</t>
  </si>
  <si>
    <t>Luka Hat</t>
  </si>
  <si>
    <t>Luka Jurjević</t>
  </si>
  <si>
    <t>Luka Pavić</t>
  </si>
  <si>
    <t>Marta Samardžić</t>
  </si>
  <si>
    <t>2:17:00</t>
  </si>
  <si>
    <t>Matej Mihaljenović</t>
  </si>
  <si>
    <t>1:34:00</t>
  </si>
  <si>
    <t>Miko Matešić</t>
  </si>
  <si>
    <t>Nives Smolčić</t>
  </si>
  <si>
    <t>3:56:00</t>
  </si>
  <si>
    <t>Noni Lešić</t>
  </si>
  <si>
    <t>1:23:00</t>
  </si>
  <si>
    <t>Patrick Majetić</t>
  </si>
  <si>
    <t>2:15:00</t>
  </si>
  <si>
    <t>Petar Vrkić</t>
  </si>
  <si>
    <t>3:27:00</t>
  </si>
  <si>
    <t>Silvio Peštaj</t>
  </si>
  <si>
    <t>1:00:10</t>
  </si>
  <si>
    <t>Teo Eichler</t>
  </si>
  <si>
    <t>0:51:00</t>
  </si>
  <si>
    <t>Tomislav Kostelac</t>
  </si>
  <si>
    <t>Vanesa Majetić</t>
  </si>
  <si>
    <t>2:40:11</t>
  </si>
  <si>
    <t>2:56:00</t>
  </si>
  <si>
    <t>3:33:00</t>
  </si>
  <si>
    <t>3:05:00</t>
  </si>
  <si>
    <t>2:36:30</t>
  </si>
  <si>
    <t>3:27:80</t>
  </si>
  <si>
    <t>0:44:12</t>
  </si>
  <si>
    <t>0:44:31</t>
  </si>
  <si>
    <t>0:46:42</t>
  </si>
  <si>
    <t>0:48:13</t>
  </si>
  <si>
    <t>0:50:33</t>
  </si>
  <si>
    <t>0:51:55</t>
  </si>
  <si>
    <t>0:52:29</t>
  </si>
  <si>
    <t>0:52:49</t>
  </si>
  <si>
    <t>0:52:50</t>
  </si>
  <si>
    <t>0:56:00</t>
  </si>
  <si>
    <t>0:59:33</t>
  </si>
  <si>
    <t>1:00:00</t>
  </si>
  <si>
    <t>1:01:00</t>
  </si>
  <si>
    <t>1:04:65</t>
  </si>
  <si>
    <t>1:37:00</t>
  </si>
  <si>
    <t>1:46:00</t>
  </si>
  <si>
    <t>1:50:22</t>
  </si>
  <si>
    <t>1:54:78</t>
  </si>
  <si>
    <t>2:01:00</t>
  </si>
  <si>
    <t>2:05:00</t>
  </si>
  <si>
    <t>2:07:00</t>
  </si>
  <si>
    <t>1:29:32</t>
  </si>
  <si>
    <t>1:03:79</t>
  </si>
  <si>
    <t>0:40:00</t>
  </si>
  <si>
    <t>0:41:73</t>
  </si>
  <si>
    <t>0:47:04</t>
  </si>
  <si>
    <t>0:48:45</t>
  </si>
  <si>
    <t>0:49:17</t>
  </si>
  <si>
    <t>0:54:09</t>
  </si>
  <si>
    <t>0:55:73</t>
  </si>
  <si>
    <t>0:57:63</t>
  </si>
  <si>
    <t>0:59:08</t>
  </si>
  <si>
    <t>0:59:30</t>
  </si>
  <si>
    <t>1:03:82</t>
  </si>
  <si>
    <t>1:03:84</t>
  </si>
  <si>
    <t>1:28:19</t>
  </si>
  <si>
    <t>1:17:95</t>
  </si>
  <si>
    <t>1:15:78</t>
  </si>
  <si>
    <t>1:14:92</t>
  </si>
  <si>
    <t>1:11:00</t>
  </si>
  <si>
    <t>1:06:00</t>
  </si>
  <si>
    <t>1:04:22</t>
  </si>
  <si>
    <t>1:24:61</t>
  </si>
  <si>
    <t>1:30:21</t>
  </si>
  <si>
    <t>1:30:22</t>
  </si>
  <si>
    <t>1:45:88</t>
  </si>
  <si>
    <t>2:15:98</t>
  </si>
  <si>
    <t>2:46:33</t>
  </si>
  <si>
    <t>1:48:00</t>
  </si>
  <si>
    <t>0:36:08</t>
  </si>
  <si>
    <t>0:44:78</t>
  </si>
  <si>
    <t>0:46:38</t>
  </si>
  <si>
    <t>0:48:33</t>
  </si>
  <si>
    <t>0:48:95</t>
  </si>
  <si>
    <t>0:50:12</t>
  </si>
  <si>
    <t>0:54:00</t>
  </si>
  <si>
    <t>0:59:12</t>
  </si>
  <si>
    <t>1:19:22</t>
  </si>
  <si>
    <t>1:56:00</t>
  </si>
  <si>
    <t>1:57:00</t>
  </si>
  <si>
    <t>1:26:79</t>
  </si>
  <si>
    <t>1:35:77</t>
  </si>
  <si>
    <t>1:36:78</t>
  </si>
  <si>
    <t>1:37:11</t>
  </si>
  <si>
    <t>1:37:32</t>
  </si>
  <si>
    <t>1:45:24</t>
  </si>
  <si>
    <t>1:48:53</t>
  </si>
  <si>
    <t>2:01:22</t>
  </si>
  <si>
    <t>2:02:19</t>
  </si>
  <si>
    <t>2:10:00</t>
  </si>
  <si>
    <t>2:45:11</t>
  </si>
  <si>
    <t>2:30:11</t>
  </si>
  <si>
    <t>2:24:11</t>
  </si>
  <si>
    <t>2:12:44</t>
  </si>
  <si>
    <t>2:41:13</t>
  </si>
  <si>
    <t>2:45:87</t>
  </si>
  <si>
    <t>2:50:22</t>
  </si>
  <si>
    <t>2:54:00</t>
  </si>
  <si>
    <t>3:06:91</t>
  </si>
  <si>
    <t>0:34:21</t>
  </si>
  <si>
    <t>0:35:00</t>
  </si>
  <si>
    <t>0:36:33</t>
  </si>
  <si>
    <t>0:37:12</t>
  </si>
  <si>
    <t>0:37:19</t>
  </si>
  <si>
    <t>0:38:11</t>
  </si>
  <si>
    <t>0:39:13</t>
  </si>
  <si>
    <t>0:39:24</t>
  </si>
  <si>
    <t>0:39:51</t>
  </si>
  <si>
    <t>0:40:03</t>
  </si>
  <si>
    <t>0:40:16</t>
  </si>
  <si>
    <t>0:40:42</t>
  </si>
  <si>
    <t>0:41:41</t>
  </si>
  <si>
    <t>0:43:51</t>
  </si>
  <si>
    <t>0:44:34</t>
  </si>
  <si>
    <t>0:47:59</t>
  </si>
  <si>
    <t>0:48:22</t>
  </si>
  <si>
    <t>0:51:25</t>
  </si>
  <si>
    <t>0:51:63</t>
  </si>
  <si>
    <t>0:53:16</t>
  </si>
  <si>
    <t>0:56:95</t>
  </si>
  <si>
    <t>0:58:30</t>
  </si>
  <si>
    <t>0:59:29</t>
  </si>
  <si>
    <t>1:02:06</t>
  </si>
  <si>
    <t>1:04:19</t>
  </si>
  <si>
    <t>1:05:43</t>
  </si>
  <si>
    <t>1:09:27</t>
  </si>
  <si>
    <t>1:09:85</t>
  </si>
  <si>
    <t>1:10:53</t>
  </si>
  <si>
    <t>1:14:81</t>
  </si>
  <si>
    <t>1:25:97</t>
  </si>
  <si>
    <t>1:15:21</t>
  </si>
  <si>
    <t>1:18:64</t>
  </si>
  <si>
    <t>1:23:44</t>
  </si>
  <si>
    <t>1:29:33</t>
  </si>
  <si>
    <t>1:30:12</t>
  </si>
  <si>
    <t>2:01:77</t>
  </si>
  <si>
    <t>2:16:79</t>
  </si>
  <si>
    <t>2:04:00</t>
  </si>
  <si>
    <t>Luka Bodružić</t>
  </si>
  <si>
    <t>1:28:33</t>
  </si>
  <si>
    <t>Luka Matijašević</t>
  </si>
  <si>
    <t>1:29:00</t>
  </si>
  <si>
    <t>2008</t>
  </si>
  <si>
    <t>Dario Vlahović</t>
  </si>
  <si>
    <t>59:59:100</t>
  </si>
  <si>
    <t>0:59:01</t>
  </si>
  <si>
    <t>Maro Štrk</t>
  </si>
  <si>
    <t>0:49:18</t>
  </si>
  <si>
    <t>Jan Marušić</t>
  </si>
  <si>
    <t>1:30:01</t>
  </si>
  <si>
    <t>3:27:01</t>
  </si>
  <si>
    <t>Lora Aladrović</t>
  </si>
  <si>
    <t>2:37:01</t>
  </si>
  <si>
    <t>2:17:01</t>
  </si>
  <si>
    <t>3:06:66</t>
  </si>
  <si>
    <t>3:23:70</t>
  </si>
  <si>
    <t>3:59:85</t>
  </si>
  <si>
    <t>dsq</t>
  </si>
  <si>
    <t>3:35:88</t>
  </si>
  <si>
    <t>3:23:41</t>
  </si>
  <si>
    <t>3:14:65</t>
  </si>
  <si>
    <t>3:07:81</t>
  </si>
  <si>
    <t>2:38:66</t>
  </si>
  <si>
    <t>2:47:28</t>
  </si>
  <si>
    <t>2:58:41</t>
  </si>
  <si>
    <t>2:27:43</t>
  </si>
  <si>
    <t>nn</t>
  </si>
  <si>
    <t>2:36:94</t>
  </si>
  <si>
    <t>3:30:53</t>
  </si>
  <si>
    <t>3:43:97</t>
  </si>
  <si>
    <t>3:13:22</t>
  </si>
  <si>
    <t>2:57:22</t>
  </si>
  <si>
    <t>3:21:50</t>
  </si>
  <si>
    <t>2:56:69</t>
  </si>
  <si>
    <t>2:32:56</t>
  </si>
  <si>
    <t>2:59:37</t>
  </si>
  <si>
    <t>Bodovoo</t>
  </si>
  <si>
    <t>Disciplina</t>
  </si>
  <si>
    <t>200m SLOBODNO</t>
  </si>
  <si>
    <t>1:10:81</t>
  </si>
  <si>
    <t>0:52:59</t>
  </si>
  <si>
    <t>1:05:37</t>
  </si>
  <si>
    <t>1:01:39</t>
  </si>
  <si>
    <t>1:03:19</t>
  </si>
  <si>
    <t>1:03:59</t>
  </si>
  <si>
    <t>0:51:03</t>
  </si>
  <si>
    <t>1:06:71</t>
  </si>
  <si>
    <t>0:50:53</t>
  </si>
  <si>
    <t>1:01:13</t>
  </si>
  <si>
    <t>1:06:06</t>
  </si>
  <si>
    <t>1:35:91</t>
  </si>
  <si>
    <t>0:52:56</t>
  </si>
  <si>
    <t>1:01:06</t>
  </si>
  <si>
    <t>0:58:37</t>
  </si>
  <si>
    <t>0:49:75</t>
  </si>
  <si>
    <t>0:46:77</t>
  </si>
  <si>
    <t>1:04:44</t>
  </si>
  <si>
    <t>1:26:34</t>
  </si>
  <si>
    <t>1:08:53</t>
  </si>
  <si>
    <t>0:49:87</t>
  </si>
  <si>
    <t>0:52:69</t>
  </si>
  <si>
    <t>0:46:41</t>
  </si>
  <si>
    <t>0:52:88</t>
  </si>
  <si>
    <t>0:52:12</t>
  </si>
  <si>
    <t>0:59:34</t>
  </si>
  <si>
    <t>1:16:88</t>
  </si>
  <si>
    <t>1:24:17</t>
  </si>
  <si>
    <t>1:05:62</t>
  </si>
  <si>
    <t>1:21:72</t>
  </si>
  <si>
    <t>1:05:69</t>
  </si>
  <si>
    <t>0:52:28</t>
  </si>
  <si>
    <t>0:58:54</t>
  </si>
  <si>
    <t>1:20:03</t>
  </si>
  <si>
    <t>1:30:65</t>
  </si>
  <si>
    <t>1:16:78</t>
  </si>
  <si>
    <t>1:00:03</t>
  </si>
  <si>
    <t>1:01:12</t>
  </si>
  <si>
    <t>0:50:85</t>
  </si>
  <si>
    <t>0:49:62</t>
  </si>
  <si>
    <t>0:50:91</t>
  </si>
  <si>
    <t>1:00:63</t>
  </si>
  <si>
    <t>0:59:31</t>
  </si>
  <si>
    <t>0:46:00</t>
  </si>
  <si>
    <t>0:47:63</t>
  </si>
  <si>
    <t>0:47:97</t>
  </si>
  <si>
    <t>0:46:81</t>
  </si>
  <si>
    <t>0:56:96</t>
  </si>
  <si>
    <t>1:58:75</t>
  </si>
  <si>
    <t>1:59:09</t>
  </si>
  <si>
    <t>1:49:52</t>
  </si>
  <si>
    <t>1:54:22</t>
  </si>
  <si>
    <t>1:43:16</t>
  </si>
  <si>
    <t>1:59:94</t>
  </si>
  <si>
    <t>2:26:39</t>
  </si>
  <si>
    <t>1:54:25</t>
  </si>
  <si>
    <t>1:35:50</t>
  </si>
  <si>
    <t>1:34:13</t>
  </si>
  <si>
    <t>1:46:03</t>
  </si>
  <si>
    <t>1:43:32</t>
  </si>
  <si>
    <t>1:49:97</t>
  </si>
  <si>
    <t>1:42:13</t>
  </si>
  <si>
    <t>1:32:34</t>
  </si>
  <si>
    <t>1:30:03</t>
  </si>
  <si>
    <t>1:19:70</t>
  </si>
  <si>
    <t>1:21:09</t>
  </si>
  <si>
    <t>1:27:53</t>
  </si>
  <si>
    <t>1:30:72</t>
  </si>
  <si>
    <t>1:40:53</t>
  </si>
  <si>
    <t>1:59:53</t>
  </si>
  <si>
    <t>2:20:37</t>
  </si>
  <si>
    <t>1:50:47</t>
  </si>
  <si>
    <t>1:47:82</t>
  </si>
  <si>
    <t>1:50:75</t>
  </si>
  <si>
    <t>1:57:31</t>
  </si>
  <si>
    <t>1:46:50</t>
  </si>
  <si>
    <t>1:40:37</t>
  </si>
  <si>
    <t>1:27:06</t>
  </si>
  <si>
    <t>1:34:12</t>
  </si>
  <si>
    <t>1:34:91</t>
  </si>
  <si>
    <t>1:38:93</t>
  </si>
  <si>
    <t>1:42:06</t>
  </si>
  <si>
    <t>Marko Plavšić</t>
  </si>
  <si>
    <t>Marko pLavšić</t>
  </si>
  <si>
    <t>50m PRSNO</t>
  </si>
  <si>
    <t>0:55:13</t>
  </si>
  <si>
    <t>100m PRSNO</t>
  </si>
  <si>
    <t>Luka Grivičić</t>
  </si>
  <si>
    <t>ok</t>
  </si>
  <si>
    <t>0:48:53</t>
  </si>
  <si>
    <t>1:08:75</t>
  </si>
  <si>
    <t>1:15:09</t>
  </si>
  <si>
    <t>1:08:35</t>
  </si>
  <si>
    <t>0:51:75</t>
  </si>
  <si>
    <t>0:58:62</t>
  </si>
  <si>
    <t>0:53:62</t>
  </si>
  <si>
    <t>0:54:22</t>
  </si>
  <si>
    <t>1:12:37</t>
  </si>
  <si>
    <t>0:49:91</t>
  </si>
  <si>
    <t>1:19:72</t>
  </si>
  <si>
    <t>1:29:18</t>
  </si>
  <si>
    <t>1:05:20</t>
  </si>
  <si>
    <t>1:20:21</t>
  </si>
  <si>
    <t>1:21:43</t>
  </si>
  <si>
    <t>1:06:53</t>
  </si>
  <si>
    <t>1:06:50</t>
  </si>
  <si>
    <t>0:58:28</t>
  </si>
  <si>
    <t>0:51:56</t>
  </si>
  <si>
    <t>1:00:88</t>
  </si>
  <si>
    <t>0:59:09</t>
  </si>
  <si>
    <t>1:08:56</t>
  </si>
  <si>
    <t>1:08:44</t>
  </si>
  <si>
    <t>1:02:13</t>
  </si>
  <si>
    <t>0:53.82</t>
  </si>
  <si>
    <t>0:59:92</t>
  </si>
  <si>
    <t>0:57:31</t>
  </si>
  <si>
    <t>1:05:59</t>
  </si>
  <si>
    <t>1:08:43</t>
  </si>
  <si>
    <t>0:55:94</t>
  </si>
  <si>
    <t>0:54:50</t>
  </si>
  <si>
    <t>0:52:19</t>
  </si>
  <si>
    <t>0:53:10</t>
  </si>
  <si>
    <t>0:50:66</t>
  </si>
  <si>
    <t>0:58:97</t>
  </si>
  <si>
    <t>0:56:47</t>
  </si>
  <si>
    <t>1:09:22</t>
  </si>
  <si>
    <t>0:45:09</t>
  </si>
  <si>
    <t>0:43:25</t>
  </si>
  <si>
    <t>0:43:19</t>
  </si>
  <si>
    <t>0:50:10</t>
  </si>
  <si>
    <t>0:47.28</t>
  </si>
  <si>
    <t>0:48:84</t>
  </si>
  <si>
    <t>0:41:06</t>
  </si>
  <si>
    <t>0:45:13</t>
  </si>
  <si>
    <t>0:42:62</t>
  </si>
  <si>
    <t>0:41:72</t>
  </si>
  <si>
    <t>0:42:06</t>
  </si>
  <si>
    <t>1:04:60</t>
  </si>
  <si>
    <t>1:01.16</t>
  </si>
  <si>
    <t>1:03:91</t>
  </si>
  <si>
    <t>0:54:16</t>
  </si>
  <si>
    <t>1:12:25</t>
  </si>
  <si>
    <t>1:00:97</t>
  </si>
  <si>
    <t>1:08:60</t>
  </si>
  <si>
    <t>1:08:34</t>
  </si>
  <si>
    <t>1:16:15</t>
  </si>
  <si>
    <t>1:21:03</t>
  </si>
  <si>
    <t>1:08:63</t>
  </si>
  <si>
    <t>1:07:06</t>
  </si>
  <si>
    <t>1:19:18</t>
  </si>
  <si>
    <t>1:08:25</t>
  </si>
  <si>
    <t>1:14:15</t>
  </si>
  <si>
    <t>0:55:98</t>
  </si>
  <si>
    <t>1:06:10</t>
  </si>
  <si>
    <t>1:17:75</t>
  </si>
  <si>
    <t>1:24:81</t>
  </si>
  <si>
    <t>1:18:93</t>
  </si>
  <si>
    <t>0:58:10</t>
  </si>
  <si>
    <t>1:03:31</t>
  </si>
  <si>
    <t>1:03:87</t>
  </si>
  <si>
    <t>1:03:63</t>
  </si>
  <si>
    <t>1:01:44</t>
  </si>
  <si>
    <t>1:04:16</t>
  </si>
  <si>
    <t>1:02:19</t>
  </si>
  <si>
    <t>0:49:32</t>
  </si>
  <si>
    <t>0:45:22</t>
  </si>
  <si>
    <t>0:54:66</t>
  </si>
  <si>
    <t>0:57:69</t>
  </si>
  <si>
    <t>0:59:60</t>
  </si>
  <si>
    <t>1:04:01</t>
  </si>
  <si>
    <t>2:35:65</t>
  </si>
  <si>
    <t>1:55:38</t>
  </si>
  <si>
    <t>1:58:42</t>
  </si>
  <si>
    <t>1:33:44</t>
  </si>
  <si>
    <t>1:31:08</t>
  </si>
  <si>
    <t>1:46:81</t>
  </si>
  <si>
    <t>1:42:93</t>
  </si>
  <si>
    <t>1:59:28</t>
  </si>
  <si>
    <t>1:39:07</t>
  </si>
  <si>
    <t>1:32:47</t>
  </si>
  <si>
    <t>1:32:22</t>
  </si>
  <si>
    <t>1:30:32</t>
  </si>
  <si>
    <t>1:59:62</t>
  </si>
  <si>
    <t>1:54:53</t>
  </si>
  <si>
    <t>1:22:28</t>
  </si>
  <si>
    <t>1:15:87</t>
  </si>
  <si>
    <t>1:16:87</t>
  </si>
  <si>
    <t>1:39:65</t>
  </si>
  <si>
    <t>1:21:38</t>
  </si>
  <si>
    <t>1:25:50</t>
  </si>
  <si>
    <t>2:10:25</t>
  </si>
  <si>
    <t>1:46:84</t>
  </si>
  <si>
    <t>1:23:37</t>
  </si>
  <si>
    <t>2:50:41</t>
  </si>
  <si>
    <t>50m Leđno</t>
  </si>
  <si>
    <t>0:52:31</t>
  </si>
  <si>
    <t>0:55:60</t>
  </si>
  <si>
    <t>1:08:50</t>
  </si>
  <si>
    <t>Matija Majić</t>
  </si>
  <si>
    <t>1:14:19</t>
  </si>
  <si>
    <t>0:59:03</t>
  </si>
  <si>
    <t>1:13:10</t>
  </si>
  <si>
    <t>1:07:97</t>
  </si>
  <si>
    <t>1:10:72</t>
  </si>
  <si>
    <t>0:57:72</t>
  </si>
  <si>
    <t>0:56:53</t>
  </si>
  <si>
    <t>1:00:69</t>
  </si>
  <si>
    <t>1:02:56</t>
  </si>
  <si>
    <t>1:08:69</t>
  </si>
  <si>
    <t>0:55:32</t>
  </si>
  <si>
    <t>0:47:87</t>
  </si>
  <si>
    <t>0:37:53</t>
  </si>
  <si>
    <t>0:41:47</t>
  </si>
  <si>
    <t>0:48:69</t>
  </si>
  <si>
    <t>1:30:56</t>
  </si>
  <si>
    <t>0:53:22</t>
  </si>
  <si>
    <t>0:46:12</t>
  </si>
  <si>
    <t>0:42:28</t>
  </si>
  <si>
    <t>0:51:12</t>
  </si>
  <si>
    <t>0:56:50</t>
  </si>
  <si>
    <t>1:26:91</t>
  </si>
  <si>
    <t>1:05:73</t>
  </si>
  <si>
    <t>1:21:15</t>
  </si>
  <si>
    <t>1:20:09</t>
  </si>
  <si>
    <t>1:35:40</t>
  </si>
  <si>
    <t>1:38:40</t>
  </si>
  <si>
    <t>1:27:80</t>
  </si>
  <si>
    <t>2:01:34</t>
  </si>
  <si>
    <t>1:36:13</t>
  </si>
  <si>
    <t>1:23:65</t>
  </si>
  <si>
    <t>1:20:28</t>
  </si>
  <si>
    <t>1:27:44</t>
  </si>
  <si>
    <t>1:41:25</t>
  </si>
  <si>
    <t>1:46:87</t>
  </si>
  <si>
    <t>3:00:01</t>
  </si>
  <si>
    <t>50m LEPTIR</t>
  </si>
  <si>
    <t>100m LEPTIR</t>
  </si>
  <si>
    <t>1:59:50</t>
  </si>
  <si>
    <t>2:33:66</t>
  </si>
  <si>
    <t>2:00:91</t>
  </si>
  <si>
    <t>2:08:30</t>
  </si>
  <si>
    <t>2:14:80</t>
  </si>
  <si>
    <t>2:43:50</t>
  </si>
  <si>
    <t>2:30:31</t>
  </si>
  <si>
    <t>2:21:94</t>
  </si>
  <si>
    <t>1:47:09</t>
  </si>
  <si>
    <t>1:51:72</t>
  </si>
  <si>
    <t>2:12:75</t>
  </si>
  <si>
    <t>1:49:56</t>
  </si>
  <si>
    <t>1:51:78</t>
  </si>
  <si>
    <t>2:18:66</t>
  </si>
  <si>
    <t>1:39:03</t>
  </si>
  <si>
    <t>1:36:44</t>
  </si>
  <si>
    <t>2:15:66</t>
  </si>
  <si>
    <t>1:41:40</t>
  </si>
  <si>
    <t>1:22:72</t>
  </si>
  <si>
    <t>1:22:63</t>
  </si>
  <si>
    <t>1:32:18</t>
  </si>
  <si>
    <t>1:32:16</t>
  </si>
  <si>
    <t>1:30:63</t>
  </si>
  <si>
    <t>1:48:31</t>
  </si>
  <si>
    <t>2:01:40</t>
  </si>
  <si>
    <t>2:36:06</t>
  </si>
  <si>
    <t>1:39:97</t>
  </si>
  <si>
    <t>1:52:30</t>
  </si>
  <si>
    <t>2:13:00</t>
  </si>
  <si>
    <t>2:20:44</t>
  </si>
  <si>
    <t>1:30:62</t>
  </si>
  <si>
    <t>NN</t>
  </si>
  <si>
    <t>1:31:78</t>
  </si>
  <si>
    <t>1:36:31</t>
  </si>
  <si>
    <t>1:48:06</t>
  </si>
  <si>
    <t>1:36:62</t>
  </si>
  <si>
    <t>4:06:59</t>
  </si>
  <si>
    <t>DSQ</t>
  </si>
  <si>
    <t>2:52:57</t>
  </si>
  <si>
    <t>2:58:73</t>
  </si>
  <si>
    <t>3:09:19</t>
  </si>
  <si>
    <t>3:54:35</t>
  </si>
  <si>
    <t>3:13:63</t>
  </si>
  <si>
    <t>3:14:44</t>
  </si>
  <si>
    <t>3:04:87</t>
  </si>
  <si>
    <t>3:28:60</t>
  </si>
  <si>
    <t>3:09:25</t>
  </si>
  <si>
    <t>3:12:81</t>
  </si>
  <si>
    <t>2:50:56</t>
  </si>
  <si>
    <t>2:47:40</t>
  </si>
  <si>
    <t>3:37:81</t>
  </si>
  <si>
    <t>3:18:88</t>
  </si>
  <si>
    <t>4:09:16</t>
  </si>
  <si>
    <t>50m SLOOBODNO</t>
  </si>
  <si>
    <t xml:space="preserve">Zlato </t>
  </si>
  <si>
    <t>0:43:31</t>
  </si>
  <si>
    <t>0:48:70</t>
  </si>
  <si>
    <t>1:05:09</t>
  </si>
  <si>
    <t>0:43:22</t>
  </si>
  <si>
    <t>0:47:50</t>
  </si>
  <si>
    <t>0:59:16</t>
  </si>
  <si>
    <t>0:46:15</t>
  </si>
  <si>
    <t>0:52:41</t>
  </si>
  <si>
    <t>0:56:66</t>
  </si>
  <si>
    <t>1:09:69</t>
  </si>
  <si>
    <t>1:05:50</t>
  </si>
  <si>
    <t>1:20:84</t>
  </si>
  <si>
    <t>0:47:00</t>
  </si>
  <si>
    <t>0:51:53</t>
  </si>
  <si>
    <t>0:46:16</t>
  </si>
  <si>
    <t>1:11:85</t>
  </si>
  <si>
    <t>0:48:81</t>
  </si>
  <si>
    <t>1:05:41</t>
  </si>
  <si>
    <t>0:51:35</t>
  </si>
  <si>
    <t>1:28:44</t>
  </si>
  <si>
    <t>1:05:81</t>
  </si>
  <si>
    <t>1:07:19</t>
  </si>
  <si>
    <t>0:53:65</t>
  </si>
  <si>
    <t>0:58:81</t>
  </si>
  <si>
    <t>0:58:25</t>
  </si>
  <si>
    <t>0:58:03</t>
  </si>
  <si>
    <t>0:54:72</t>
  </si>
  <si>
    <t>0:55:70</t>
  </si>
  <si>
    <t>1:02:59</t>
  </si>
  <si>
    <t>1:04:47</t>
  </si>
  <si>
    <t>0:49:03</t>
  </si>
  <si>
    <t>0:56:88</t>
  </si>
  <si>
    <t>0:54:19</t>
  </si>
  <si>
    <t>0:48:48</t>
  </si>
  <si>
    <t>0:50:34</t>
  </si>
  <si>
    <t>0:54:62</t>
  </si>
  <si>
    <t>0:54:10</t>
  </si>
  <si>
    <t>0:48:15</t>
  </si>
  <si>
    <t>0:47:66</t>
  </si>
  <si>
    <t>0:51:69</t>
  </si>
  <si>
    <t>1:09:81</t>
  </si>
  <si>
    <t>0:51:22</t>
  </si>
  <si>
    <t>0:49:46</t>
  </si>
  <si>
    <t>0:43:03</t>
  </si>
  <si>
    <t>0:42:27</t>
  </si>
  <si>
    <t>0:43:09</t>
  </si>
  <si>
    <t>0:48:47</t>
  </si>
  <si>
    <t>0:42:69</t>
  </si>
  <si>
    <t>0:40:15</t>
  </si>
  <si>
    <t>0:38:71</t>
  </si>
  <si>
    <t>0:38:62</t>
  </si>
  <si>
    <t>0:44:16</t>
  </si>
  <si>
    <t>0:37:57</t>
  </si>
  <si>
    <t>0:39:85</t>
  </si>
  <si>
    <t>0:35:94</t>
  </si>
  <si>
    <t>0:35:03</t>
  </si>
  <si>
    <t>0:35:59</t>
  </si>
  <si>
    <t>0:38:25</t>
  </si>
  <si>
    <t>0:37:40</t>
  </si>
  <si>
    <t>0:36:50</t>
  </si>
  <si>
    <t>0:38:70</t>
  </si>
  <si>
    <t>1:14:22</t>
  </si>
  <si>
    <t>0:47:91</t>
  </si>
  <si>
    <t>1:09:75</t>
  </si>
  <si>
    <t>0:58:87</t>
  </si>
  <si>
    <t>1:15:06</t>
  </si>
  <si>
    <t>1:15:69</t>
  </si>
  <si>
    <t>1:07:10</t>
  </si>
  <si>
    <t>1:32:43</t>
  </si>
  <si>
    <t>0:39:35</t>
  </si>
  <si>
    <t>0:45:38</t>
  </si>
  <si>
    <t>1:08:36</t>
  </si>
  <si>
    <t>1:07:22</t>
  </si>
  <si>
    <t>1:04:72</t>
  </si>
  <si>
    <t>1:35:02</t>
  </si>
  <si>
    <t>1:39:93</t>
  </si>
  <si>
    <t>0:59:19</t>
  </si>
  <si>
    <t>1:10:76</t>
  </si>
  <si>
    <t>1:13:13</t>
  </si>
  <si>
    <t>1:56:87</t>
  </si>
  <si>
    <t>1:30:37</t>
  </si>
  <si>
    <t>1:03:72</t>
  </si>
  <si>
    <t>0:53:34</t>
  </si>
  <si>
    <t>1:04:62</t>
  </si>
  <si>
    <t>1:02:35</t>
  </si>
  <si>
    <t>1:01:87</t>
  </si>
  <si>
    <t>1:07:72</t>
  </si>
  <si>
    <t>1:09:13</t>
  </si>
  <si>
    <t>1:05:19</t>
  </si>
  <si>
    <t>0:54:26</t>
  </si>
  <si>
    <t>1:48:59</t>
  </si>
  <si>
    <t>1:02:03</t>
  </si>
  <si>
    <t>1:11:75</t>
  </si>
  <si>
    <t>0:50:56</t>
  </si>
  <si>
    <t>0:42:97</t>
  </si>
  <si>
    <t>0:41:11</t>
  </si>
  <si>
    <t>0:40:22</t>
  </si>
  <si>
    <t>0:46:09</t>
  </si>
  <si>
    <t>0:53:95</t>
  </si>
  <si>
    <t>0:38:34</t>
  </si>
  <si>
    <t>0:36:72</t>
  </si>
  <si>
    <t>0:36:91</t>
  </si>
  <si>
    <t>0:38:84</t>
  </si>
  <si>
    <t>0:39:11</t>
  </si>
  <si>
    <t>0:50:25</t>
  </si>
  <si>
    <t>50m SLOBODNO</t>
  </si>
  <si>
    <t>2:14:78</t>
  </si>
  <si>
    <t>1:29:03</t>
  </si>
  <si>
    <t>1:40:46</t>
  </si>
  <si>
    <t>1:40:41</t>
  </si>
  <si>
    <t>1:49:19</t>
  </si>
  <si>
    <t>1:24:87</t>
  </si>
  <si>
    <t>1:34:88</t>
  </si>
  <si>
    <t>1:20:25</t>
  </si>
  <si>
    <t>1:27:09</t>
  </si>
  <si>
    <t>1:21:31</t>
  </si>
  <si>
    <t>1:27:19</t>
  </si>
  <si>
    <t>1:34:35</t>
  </si>
  <si>
    <t>1:16:44</t>
  </si>
  <si>
    <t>1:21:94</t>
  </si>
  <si>
    <t>1:10:78</t>
  </si>
  <si>
    <t>1:10:89</t>
  </si>
  <si>
    <t>1:11:84</t>
  </si>
  <si>
    <t>1:14:78</t>
  </si>
  <si>
    <t>1:18:69</t>
  </si>
  <si>
    <t>1:41:29</t>
  </si>
  <si>
    <t>1:07:41</t>
  </si>
  <si>
    <t>1:01:18</t>
  </si>
  <si>
    <t>0:58:69</t>
  </si>
  <si>
    <t>1:22:78</t>
  </si>
  <si>
    <t>1:05:56</t>
  </si>
  <si>
    <t>1:07:80</t>
  </si>
  <si>
    <t>1:11:72</t>
  </si>
  <si>
    <t>1:42:25</t>
  </si>
  <si>
    <t>1:47:97</t>
  </si>
  <si>
    <t>1:55:48</t>
  </si>
  <si>
    <t>1:31:91</t>
  </si>
  <si>
    <t>1:24:00</t>
  </si>
  <si>
    <t>1:23:31</t>
  </si>
  <si>
    <t>1:47:76</t>
  </si>
  <si>
    <t>1:29:13</t>
  </si>
  <si>
    <t>1:23:40</t>
  </si>
  <si>
    <t>1:10:35</t>
  </si>
  <si>
    <t>1:11:27</t>
  </si>
  <si>
    <t>1:09:78</t>
  </si>
  <si>
    <t>1:20:13</t>
  </si>
  <si>
    <t>1:23:47</t>
  </si>
  <si>
    <t>100m SLOOBODNO</t>
  </si>
  <si>
    <t>2:12:62</t>
  </si>
  <si>
    <t>2:16:82</t>
  </si>
  <si>
    <t>1:56:59</t>
  </si>
  <si>
    <t>2:04:60</t>
  </si>
  <si>
    <t>2:03:03</t>
  </si>
  <si>
    <t>2:23:47</t>
  </si>
  <si>
    <t>2:02:74</t>
  </si>
  <si>
    <t>2:19:53</t>
  </si>
  <si>
    <t>2:17:50</t>
  </si>
  <si>
    <t>2:25:05</t>
  </si>
  <si>
    <t>2:16:84</t>
  </si>
  <si>
    <t>3:56:90</t>
  </si>
</sst>
</file>

<file path=xl/styles.xml><?xml version="1.0" encoding="utf-8"?>
<styleSheet xmlns="http://schemas.openxmlformats.org/spreadsheetml/2006/main">
  <fonts count="59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0"/>
      <name val="Calibri"/>
      <family val="2"/>
      <charset val="238"/>
      <scheme val="minor"/>
    </font>
    <font>
      <b/>
      <i/>
      <sz val="20"/>
      <color theme="1"/>
      <name val="Calibri"/>
      <family val="2"/>
      <charset val="238"/>
      <scheme val="minor"/>
    </font>
    <font>
      <b/>
      <i/>
      <u/>
      <sz val="12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i/>
      <sz val="9"/>
      <color theme="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b/>
      <sz val="9"/>
      <color theme="0"/>
      <name val="Calibri"/>
      <family val="2"/>
      <scheme val="minor"/>
    </font>
    <font>
      <sz val="11"/>
      <name val="Calibri"/>
      <family val="2"/>
      <charset val="238"/>
      <scheme val="minor"/>
    </font>
    <font>
      <b/>
      <i/>
      <u/>
      <sz val="10"/>
      <color rgb="FFFF00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u/>
      <sz val="16"/>
      <color rgb="FFFF0000"/>
      <name val="Calibri"/>
      <family val="2"/>
      <charset val="238"/>
      <scheme val="minor"/>
    </font>
    <font>
      <i/>
      <sz val="16"/>
      <color rgb="FFFF0000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0"/>
      <name val="Calibri"/>
      <family val="2"/>
      <charset val="238"/>
      <scheme val="minor"/>
    </font>
    <font>
      <sz val="16"/>
      <color theme="0"/>
      <name val="Calibri"/>
      <family val="2"/>
      <charset val="238"/>
      <scheme val="minor"/>
    </font>
    <font>
      <sz val="16"/>
      <color rgb="FF9C0006"/>
      <name val="Calibri"/>
      <family val="2"/>
      <charset val="238"/>
      <scheme val="minor"/>
    </font>
    <font>
      <b/>
      <i/>
      <sz val="16"/>
      <color rgb="FFFF0000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i/>
      <u/>
      <sz val="16"/>
      <color rgb="FFFF0000"/>
      <name val="Calibri"/>
      <scheme val="minor"/>
    </font>
    <font>
      <sz val="16"/>
      <color theme="1"/>
      <name val="Calibri"/>
      <scheme val="minor"/>
    </font>
    <font>
      <i/>
      <sz val="11"/>
      <color theme="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i/>
      <u/>
      <sz val="11"/>
      <color rgb="FFFF0000"/>
      <name val="Calibri"/>
      <family val="2"/>
      <charset val="238"/>
      <scheme val="minor"/>
    </font>
    <font>
      <b/>
      <i/>
      <u/>
      <sz val="10"/>
      <color rgb="FFFF0000"/>
      <name val="Calibri"/>
      <family val="2"/>
      <charset val="238"/>
    </font>
    <font>
      <b/>
      <i/>
      <u/>
      <sz val="9"/>
      <color rgb="FFFF0000"/>
      <name val="Calibri"/>
      <family val="2"/>
      <charset val="238"/>
    </font>
    <font>
      <i/>
      <sz val="11"/>
      <color rgb="FFFF0000"/>
      <name val="Calibri"/>
      <family val="2"/>
      <charset val="238"/>
      <scheme val="minor"/>
    </font>
    <font>
      <b/>
      <i/>
      <sz val="16"/>
      <name val="Calibri"/>
      <family val="2"/>
      <charset val="238"/>
      <scheme val="minor"/>
    </font>
    <font>
      <b/>
      <i/>
      <sz val="16"/>
      <color theme="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theme="4"/>
      </top>
      <bottom style="thin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4">
    <xf numFmtId="0" fontId="0" fillId="0" borderId="0"/>
    <xf numFmtId="0" fontId="25" fillId="6" borderId="8" applyNumberFormat="0" applyFont="0" applyAlignment="0" applyProtection="0"/>
    <xf numFmtId="0" fontId="31" fillId="7" borderId="0" applyNumberFormat="0" applyBorder="0" applyAlignment="0" applyProtection="0"/>
    <xf numFmtId="0" fontId="33" fillId="8" borderId="0" applyNumberFormat="0" applyBorder="0" applyAlignment="0" applyProtection="0"/>
  </cellStyleXfs>
  <cellXfs count="354">
    <xf numFmtId="0" fontId="0" fillId="0" borderId="0" xfId="0"/>
    <xf numFmtId="49" fontId="0" fillId="0" borderId="0" xfId="0" applyNumberFormat="1"/>
    <xf numFmtId="1" fontId="0" fillId="0" borderId="0" xfId="0" applyNumberFormat="1" applyAlignment="1">
      <alignment horizontal="center"/>
    </xf>
    <xf numFmtId="49" fontId="2" fillId="0" borderId="1" xfId="0" applyNumberFormat="1" applyFont="1" applyBorder="1"/>
    <xf numFmtId="1" fontId="0" fillId="0" borderId="2" xfId="0" applyNumberFormat="1" applyBorder="1" applyAlignment="1">
      <alignment horizontal="center"/>
    </xf>
    <xf numFmtId="49" fontId="0" fillId="0" borderId="2" xfId="0" applyNumberFormat="1" applyBorder="1"/>
    <xf numFmtId="0" fontId="1" fillId="2" borderId="3" xfId="0" applyFont="1" applyFill="1" applyBorder="1"/>
    <xf numFmtId="0" fontId="3" fillId="2" borderId="3" xfId="0" applyFont="1" applyFill="1" applyBorder="1"/>
    <xf numFmtId="0" fontId="0" fillId="0" borderId="0" xfId="0" applyAlignment="1">
      <alignment horizontal="center"/>
    </xf>
    <xf numFmtId="0" fontId="1" fillId="3" borderId="3" xfId="0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49" fontId="0" fillId="0" borderId="0" xfId="0" applyNumberFormat="1" applyBorder="1"/>
    <xf numFmtId="49" fontId="4" fillId="0" borderId="0" xfId="0" applyNumberFormat="1" applyFont="1"/>
    <xf numFmtId="49" fontId="5" fillId="0" borderId="1" xfId="0" applyNumberFormat="1" applyFont="1" applyBorder="1"/>
    <xf numFmtId="49" fontId="4" fillId="0" borderId="0" xfId="0" applyNumberFormat="1" applyFont="1" applyBorder="1"/>
    <xf numFmtId="0" fontId="0" fillId="0" borderId="0" xfId="0"/>
    <xf numFmtId="0" fontId="1" fillId="0" borderId="0" xfId="0" applyFont="1"/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3" xfId="0" applyFont="1" applyBorder="1"/>
    <xf numFmtId="0" fontId="7" fillId="0" borderId="3" xfId="0" applyFont="1" applyBorder="1"/>
    <xf numFmtId="0" fontId="9" fillId="0" borderId="0" xfId="0" applyFont="1"/>
    <xf numFmtId="49" fontId="9" fillId="0" borderId="0" xfId="0" applyNumberFormat="1" applyFont="1" applyAlignment="1">
      <alignment horizontal="right"/>
    </xf>
    <xf numFmtId="49" fontId="9" fillId="0" borderId="0" xfId="0" applyNumberFormat="1" applyFont="1" applyBorder="1"/>
    <xf numFmtId="49" fontId="9" fillId="0" borderId="0" xfId="0" applyNumberFormat="1" applyFont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3" fillId="4" borderId="4" xfId="0" applyFont="1" applyFill="1" applyBorder="1"/>
    <xf numFmtId="49" fontId="13" fillId="4" borderId="4" xfId="0" applyNumberFormat="1" applyFont="1" applyFill="1" applyBorder="1"/>
    <xf numFmtId="0" fontId="11" fillId="0" borderId="0" xfId="0" applyFont="1" applyAlignment="1">
      <alignment horizontal="center"/>
    </xf>
    <xf numFmtId="0" fontId="12" fillId="0" borderId="0" xfId="0" applyFont="1" applyBorder="1"/>
    <xf numFmtId="49" fontId="2" fillId="0" borderId="0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9" fontId="2" fillId="0" borderId="5" xfId="0" applyNumberFormat="1" applyFont="1" applyBorder="1"/>
    <xf numFmtId="49" fontId="11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49" fontId="9" fillId="0" borderId="0" xfId="0" applyNumberFormat="1" applyFont="1" applyBorder="1" applyAlignment="1">
      <alignment horizontal="center"/>
    </xf>
    <xf numFmtId="0" fontId="4" fillId="0" borderId="0" xfId="0" applyFont="1"/>
    <xf numFmtId="0" fontId="9" fillId="0" borderId="0" xfId="0" applyNumberFormat="1" applyFont="1" applyAlignment="1">
      <alignment horizontal="right"/>
    </xf>
    <xf numFmtId="0" fontId="16" fillId="5" borderId="0" xfId="0" applyFont="1" applyFill="1"/>
    <xf numFmtId="0" fontId="9" fillId="0" borderId="0" xfId="0" applyFont="1" applyAlignment="1">
      <alignment vertical="center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right"/>
    </xf>
    <xf numFmtId="49" fontId="6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right"/>
    </xf>
    <xf numFmtId="0" fontId="23" fillId="0" borderId="0" xfId="0" applyFont="1" applyBorder="1" applyAlignment="1">
      <alignment horizontal="right"/>
    </xf>
    <xf numFmtId="0" fontId="9" fillId="0" borderId="0" xfId="0" applyNumberFormat="1" applyFont="1" applyBorder="1" applyAlignment="1">
      <alignment horizontal="center"/>
    </xf>
    <xf numFmtId="49" fontId="4" fillId="0" borderId="2" xfId="0" applyNumberFormat="1" applyFont="1" applyBorder="1"/>
    <xf numFmtId="49" fontId="5" fillId="0" borderId="0" xfId="0" applyNumberFormat="1" applyFont="1" applyBorder="1"/>
    <xf numFmtId="0" fontId="17" fillId="0" borderId="0" xfId="0" applyFont="1"/>
    <xf numFmtId="0" fontId="15" fillId="0" borderId="0" xfId="0" applyFont="1" applyAlignment="1" applyProtection="1">
      <alignment horizontal="center"/>
      <protection hidden="1"/>
    </xf>
    <xf numFmtId="49" fontId="18" fillId="0" borderId="0" xfId="0" applyNumberFormat="1" applyFont="1" applyFill="1" applyBorder="1" applyAlignment="1">
      <alignment horizontal="center"/>
    </xf>
    <xf numFmtId="0" fontId="8" fillId="0" borderId="0" xfId="0" applyNumberFormat="1" applyFont="1" applyBorder="1" applyAlignment="1">
      <alignment horizontal="right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0" fillId="0" borderId="0" xfId="0" applyNumberFormat="1" applyFont="1" applyFill="1" applyAlignment="1" applyProtection="1">
      <alignment horizontal="right"/>
      <protection locked="0"/>
    </xf>
    <xf numFmtId="49" fontId="28" fillId="0" borderId="0" xfId="0" applyNumberFormat="1" applyFont="1" applyFill="1" applyAlignment="1" applyProtection="1">
      <alignment horizontal="center"/>
      <protection locked="0"/>
    </xf>
    <xf numFmtId="49" fontId="28" fillId="0" borderId="0" xfId="0" applyNumberFormat="1" applyFont="1" applyFill="1" applyBorder="1" applyAlignment="1" applyProtection="1">
      <alignment horizontal="right"/>
      <protection locked="0"/>
    </xf>
    <xf numFmtId="0" fontId="29" fillId="0" borderId="0" xfId="0" applyFont="1" applyAlignment="1">
      <alignment horizontal="center"/>
    </xf>
    <xf numFmtId="1" fontId="0" fillId="0" borderId="0" xfId="0" applyNumberFormat="1" applyAlignment="1" applyProtection="1">
      <alignment horizontal="center"/>
      <protection hidden="1"/>
    </xf>
    <xf numFmtId="49" fontId="20" fillId="4" borderId="0" xfId="0" applyNumberFormat="1" applyFont="1" applyFill="1" applyBorder="1"/>
    <xf numFmtId="49" fontId="19" fillId="0" borderId="0" xfId="0" applyNumberFormat="1" applyFont="1" applyAlignment="1">
      <alignment horizontal="right"/>
    </xf>
    <xf numFmtId="0" fontId="8" fillId="0" borderId="0" xfId="0" applyNumberFormat="1" applyFont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49" fontId="28" fillId="0" borderId="0" xfId="0" applyNumberFormat="1" applyFont="1" applyFill="1" applyProtection="1">
      <protection locked="0"/>
    </xf>
    <xf numFmtId="49" fontId="28" fillId="0" borderId="0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Protection="1">
      <protection locked="0"/>
    </xf>
    <xf numFmtId="0" fontId="28" fillId="0" borderId="0" xfId="0" applyFont="1" applyAlignment="1">
      <alignment horizontal="center"/>
    </xf>
    <xf numFmtId="49" fontId="28" fillId="0" borderId="0" xfId="0" applyNumberFormat="1" applyFont="1" applyAlignment="1">
      <alignment horizontal="right"/>
    </xf>
    <xf numFmtId="49" fontId="28" fillId="0" borderId="0" xfId="0" applyNumberFormat="1" applyFont="1" applyBorder="1" applyAlignment="1">
      <alignment horizontal="right"/>
    </xf>
    <xf numFmtId="0" fontId="28" fillId="0" borderId="0" xfId="0" applyFont="1" applyAlignment="1">
      <alignment horizontal="center" vertical="center"/>
    </xf>
    <xf numFmtId="49" fontId="30" fillId="0" borderId="0" xfId="0" applyNumberFormat="1" applyFont="1" applyFill="1" applyBorder="1" applyAlignment="1" applyProtection="1">
      <alignment horizontal="right"/>
      <protection locked="0"/>
    </xf>
    <xf numFmtId="49" fontId="30" fillId="0" borderId="0" xfId="0" applyNumberFormat="1" applyFont="1" applyFill="1" applyAlignment="1" applyProtection="1">
      <alignment horizontal="right"/>
      <protection locked="0"/>
    </xf>
    <xf numFmtId="0" fontId="29" fillId="4" borderId="4" xfId="0" applyFont="1" applyFill="1" applyBorder="1" applyAlignment="1"/>
    <xf numFmtId="0" fontId="9" fillId="0" borderId="0" xfId="0" applyFont="1" applyAlignment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hidden="1"/>
    </xf>
    <xf numFmtId="0" fontId="8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1" fillId="7" borderId="0" xfId="2" applyAlignment="1">
      <alignment horizontal="center"/>
    </xf>
    <xf numFmtId="0" fontId="31" fillId="7" borderId="3" xfId="2" applyBorder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/>
    <xf numFmtId="49" fontId="28" fillId="0" borderId="4" xfId="0" applyNumberFormat="1" applyFont="1" applyFill="1" applyBorder="1" applyAlignment="1" applyProtection="1">
      <alignment horizontal="center"/>
      <protection locked="0"/>
    </xf>
    <xf numFmtId="0" fontId="32" fillId="4" borderId="4" xfId="0" applyFont="1" applyFill="1" applyBorder="1" applyAlignment="1"/>
    <xf numFmtId="0" fontId="0" fillId="0" borderId="0" xfId="0" applyFont="1" applyAlignment="1">
      <alignment horizontal="center"/>
    </xf>
    <xf numFmtId="2" fontId="28" fillId="0" borderId="0" xfId="0" applyNumberFormat="1" applyFont="1" applyBorder="1" applyAlignment="1">
      <alignment horizontal="right"/>
    </xf>
    <xf numFmtId="2" fontId="32" fillId="4" borderId="0" xfId="0" applyNumberFormat="1" applyFont="1" applyFill="1" applyBorder="1" applyAlignment="1"/>
    <xf numFmtId="2" fontId="0" fillId="0" borderId="0" xfId="0" applyNumberFormat="1" applyFont="1" applyAlignment="1">
      <alignment horizontal="right"/>
    </xf>
    <xf numFmtId="1" fontId="4" fillId="0" borderId="3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49" fontId="28" fillId="0" borderId="0" xfId="0" applyNumberFormat="1" applyFont="1" applyAlignment="1" applyProtection="1">
      <alignment horizontal="center"/>
      <protection hidden="1"/>
    </xf>
    <xf numFmtId="49" fontId="28" fillId="0" borderId="0" xfId="0" applyNumberFormat="1" applyFont="1" applyAlignment="1" applyProtection="1">
      <alignment horizontal="center" vertical="center"/>
      <protection hidden="1"/>
    </xf>
    <xf numFmtId="0" fontId="8" fillId="0" borderId="7" xfId="0" applyFont="1" applyBorder="1" applyAlignment="1">
      <alignment horizontal="center"/>
    </xf>
    <xf numFmtId="49" fontId="0" fillId="0" borderId="4" xfId="0" applyNumberFormat="1" applyFont="1" applyFill="1" applyBorder="1" applyAlignment="1" applyProtection="1">
      <alignment horizontal="center"/>
      <protection locked="0"/>
    </xf>
    <xf numFmtId="2" fontId="8" fillId="0" borderId="0" xfId="0" applyNumberFormat="1" applyFont="1" applyBorder="1" applyAlignment="1">
      <alignment horizontal="right"/>
    </xf>
    <xf numFmtId="0" fontId="6" fillId="0" borderId="0" xfId="0" applyFont="1"/>
    <xf numFmtId="49" fontId="30" fillId="0" borderId="0" xfId="0" applyNumberFormat="1" applyFont="1" applyAlignment="1">
      <alignment horizontal="right"/>
    </xf>
    <xf numFmtId="49" fontId="30" fillId="0" borderId="0" xfId="0" applyNumberFormat="1" applyFont="1" applyBorder="1" applyAlignment="1">
      <alignment horizontal="right"/>
    </xf>
    <xf numFmtId="49" fontId="28" fillId="0" borderId="0" xfId="0" applyNumberFormat="1" applyFont="1" applyFill="1" applyAlignment="1" applyProtection="1">
      <alignment horizontal="right"/>
      <protection locked="0"/>
    </xf>
    <xf numFmtId="2" fontId="28" fillId="0" borderId="0" xfId="0" applyNumberFormat="1" applyFont="1" applyAlignment="1">
      <alignment horizontal="right"/>
    </xf>
    <xf numFmtId="49" fontId="28" fillId="0" borderId="0" xfId="0" applyNumberFormat="1" applyFont="1" applyFill="1" applyAlignment="1" applyProtection="1">
      <protection locked="0"/>
    </xf>
    <xf numFmtId="0" fontId="28" fillId="0" borderId="11" xfId="0" applyFont="1" applyFill="1" applyBorder="1" applyAlignment="1">
      <alignment vertical="center"/>
    </xf>
    <xf numFmtId="49" fontId="10" fillId="4" borderId="4" xfId="0" applyNumberFormat="1" applyFont="1" applyFill="1" applyBorder="1" applyAlignment="1">
      <alignment wrapText="1"/>
    </xf>
    <xf numFmtId="49" fontId="10" fillId="4" borderId="0" xfId="0" applyNumberFormat="1" applyFont="1" applyFill="1" applyBorder="1" applyAlignment="1">
      <alignment wrapText="1"/>
    </xf>
    <xf numFmtId="0" fontId="34" fillId="0" borderId="0" xfId="0" applyFont="1"/>
    <xf numFmtId="49" fontId="0" fillId="0" borderId="0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Fill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28" fillId="0" borderId="11" xfId="0" applyFont="1" applyBorder="1" applyAlignment="1">
      <alignment vertical="center"/>
    </xf>
    <xf numFmtId="0" fontId="28" fillId="0" borderId="0" xfId="0" applyFont="1" applyBorder="1" applyAlignment="1">
      <alignment horizontal="center"/>
    </xf>
    <xf numFmtId="49" fontId="28" fillId="0" borderId="11" xfId="0" applyNumberFormat="1" applyFont="1" applyFill="1" applyBorder="1" applyProtection="1">
      <protection locked="0"/>
    </xf>
    <xf numFmtId="0" fontId="0" fillId="0" borderId="0" xfId="0" applyFont="1" applyBorder="1" applyAlignment="1">
      <alignment vertical="center"/>
    </xf>
    <xf numFmtId="49" fontId="0" fillId="0" borderId="11" xfId="0" applyNumberFormat="1" applyFont="1" applyFill="1" applyBorder="1" applyProtection="1">
      <protection locked="0"/>
    </xf>
    <xf numFmtId="49" fontId="0" fillId="0" borderId="0" xfId="0" applyNumberFormat="1" applyFont="1" applyFill="1" applyBorder="1" applyProtection="1">
      <protection locked="0"/>
    </xf>
    <xf numFmtId="49" fontId="28" fillId="0" borderId="0" xfId="0" applyNumberFormat="1" applyFont="1" applyFill="1" applyBorder="1" applyProtection="1">
      <protection locked="0"/>
    </xf>
    <xf numFmtId="0" fontId="28" fillId="0" borderId="0" xfId="0" applyFont="1" applyBorder="1" applyAlignment="1">
      <alignment vertical="center"/>
    </xf>
    <xf numFmtId="0" fontId="28" fillId="0" borderId="0" xfId="0" applyFont="1" applyBorder="1"/>
    <xf numFmtId="0" fontId="0" fillId="0" borderId="0" xfId="0" applyFont="1" applyBorder="1"/>
    <xf numFmtId="0" fontId="28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/>
    </xf>
    <xf numFmtId="49" fontId="0" fillId="0" borderId="0" xfId="0" applyNumberFormat="1" applyFont="1" applyAlignment="1" applyProtection="1">
      <alignment horizontal="center"/>
      <protection hidden="1"/>
    </xf>
    <xf numFmtId="49" fontId="28" fillId="0" borderId="0" xfId="0" applyNumberFormat="1" applyFont="1" applyFill="1" applyAlignment="1" applyProtection="1">
      <alignment horizontal="center"/>
      <protection hidden="1"/>
    </xf>
    <xf numFmtId="0" fontId="4" fillId="0" borderId="0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28" fillId="0" borderId="0" xfId="0" applyNumberFormat="1" applyFont="1" applyFill="1" applyAlignment="1" applyProtection="1">
      <alignment horizontal="center"/>
      <protection locked="0"/>
    </xf>
    <xf numFmtId="0" fontId="0" fillId="0" borderId="0" xfId="0" applyNumberFormat="1" applyFont="1" applyFill="1" applyAlignment="1" applyProtection="1">
      <alignment horizontal="center"/>
      <protection locked="0"/>
    </xf>
    <xf numFmtId="49" fontId="11" fillId="0" borderId="0" xfId="0" applyNumberFormat="1" applyFont="1" applyFill="1" applyBorder="1" applyAlignment="1" applyProtection="1">
      <alignment horizontal="right"/>
      <protection locked="0"/>
    </xf>
    <xf numFmtId="0" fontId="29" fillId="0" borderId="0" xfId="0" applyFont="1" applyFill="1" applyAlignment="1">
      <alignment horizontal="center"/>
    </xf>
    <xf numFmtId="0" fontId="32" fillId="4" borderId="4" xfId="0" applyFont="1" applyFill="1" applyBorder="1" applyAlignment="1">
      <alignment horizontal="center"/>
    </xf>
    <xf numFmtId="49" fontId="32" fillId="4" borderId="4" xfId="0" applyNumberFormat="1" applyFont="1" applyFill="1" applyBorder="1" applyAlignment="1" applyProtection="1">
      <protection hidden="1"/>
    </xf>
    <xf numFmtId="0" fontId="28" fillId="0" borderId="0" xfId="0" applyNumberFormat="1" applyFont="1" applyFill="1" applyAlignment="1" applyProtection="1">
      <alignment horizontal="center"/>
      <protection hidden="1"/>
    </xf>
    <xf numFmtId="0" fontId="0" fillId="0" borderId="0" xfId="0" applyNumberFormat="1" applyFont="1" applyAlignment="1" applyProtection="1">
      <alignment horizontal="center"/>
      <protection hidden="1"/>
    </xf>
    <xf numFmtId="0" fontId="11" fillId="0" borderId="0" xfId="0" applyFont="1" applyAlignment="1">
      <alignment horizontal="right"/>
    </xf>
    <xf numFmtId="49" fontId="11" fillId="0" borderId="0" xfId="0" applyNumberFormat="1" applyFont="1" applyFill="1" applyAlignment="1" applyProtection="1">
      <alignment horizontal="right"/>
      <protection locked="0"/>
    </xf>
    <xf numFmtId="49" fontId="35" fillId="0" borderId="0" xfId="0" applyNumberFormat="1" applyFont="1" applyAlignment="1">
      <alignment horizontal="right"/>
    </xf>
    <xf numFmtId="0" fontId="35" fillId="0" borderId="0" xfId="0" applyFont="1" applyAlignment="1">
      <alignment horizontal="right"/>
    </xf>
    <xf numFmtId="0" fontId="28" fillId="0" borderId="11" xfId="0" applyFont="1" applyFill="1" applyBorder="1" applyAlignment="1">
      <alignment horizontal="left" vertical="center"/>
    </xf>
    <xf numFmtId="0" fontId="0" fillId="0" borderId="11" xfId="0" applyFont="1" applyBorder="1" applyAlignment="1">
      <alignment horizontal="left"/>
    </xf>
    <xf numFmtId="49" fontId="0" fillId="0" borderId="10" xfId="0" applyNumberFormat="1" applyFon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0" fontId="36" fillId="0" borderId="0" xfId="0" applyFont="1" applyBorder="1" applyAlignment="1">
      <alignment horizontal="left"/>
    </xf>
    <xf numFmtId="0" fontId="37" fillId="0" borderId="0" xfId="0" applyFont="1" applyAlignment="1">
      <alignment horizontal="center"/>
    </xf>
    <xf numFmtId="0" fontId="37" fillId="0" borderId="0" xfId="0" applyFont="1"/>
    <xf numFmtId="0" fontId="38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7" fillId="0" borderId="0" xfId="0" applyFont="1" applyBorder="1" applyAlignment="1"/>
    <xf numFmtId="49" fontId="37" fillId="0" borderId="0" xfId="0" applyNumberFormat="1" applyFont="1" applyAlignment="1">
      <alignment horizontal="right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7" fillId="0" borderId="0" xfId="0" applyFont="1" applyAlignment="1"/>
    <xf numFmtId="0" fontId="37" fillId="0" borderId="0" xfId="0" applyFont="1" applyAlignment="1">
      <alignment horizontal="right"/>
    </xf>
    <xf numFmtId="49" fontId="37" fillId="0" borderId="0" xfId="0" applyNumberFormat="1" applyFont="1" applyAlignment="1">
      <alignment horizontal="center"/>
    </xf>
    <xf numFmtId="0" fontId="38" fillId="0" borderId="3" xfId="0" applyFont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0" borderId="0" xfId="0" applyFont="1" applyBorder="1" applyAlignment="1">
      <alignment vertical="center"/>
    </xf>
    <xf numFmtId="49" fontId="37" fillId="0" borderId="0" xfId="0" applyNumberFormat="1" applyFont="1" applyFill="1" applyAlignment="1" applyProtection="1">
      <alignment horizontal="center"/>
      <protection locked="0"/>
    </xf>
    <xf numFmtId="49" fontId="37" fillId="0" borderId="0" xfId="0" applyNumberFormat="1" applyFont="1" applyFill="1" applyBorder="1" applyAlignment="1" applyProtection="1">
      <alignment horizontal="center"/>
      <protection locked="0"/>
    </xf>
    <xf numFmtId="49" fontId="40" fillId="0" borderId="0" xfId="0" applyNumberFormat="1" applyFont="1" applyFill="1" applyAlignment="1" applyProtection="1">
      <alignment horizontal="right"/>
      <protection locked="0"/>
    </xf>
    <xf numFmtId="49" fontId="36" fillId="0" borderId="0" xfId="0" applyNumberFormat="1" applyFont="1" applyAlignment="1">
      <alignment horizontal="right"/>
    </xf>
    <xf numFmtId="0" fontId="38" fillId="0" borderId="6" xfId="0" applyFont="1" applyBorder="1" applyAlignment="1"/>
    <xf numFmtId="49" fontId="37" fillId="0" borderId="0" xfId="0" applyNumberFormat="1" applyFont="1" applyFill="1" applyBorder="1" applyAlignment="1" applyProtection="1">
      <protection locked="0"/>
    </xf>
    <xf numFmtId="0" fontId="38" fillId="0" borderId="0" xfId="0" applyFont="1" applyAlignment="1"/>
    <xf numFmtId="49" fontId="40" fillId="0" borderId="0" xfId="0" applyNumberFormat="1" applyFont="1" applyAlignment="1">
      <alignment horizontal="right"/>
    </xf>
    <xf numFmtId="0" fontId="38" fillId="0" borderId="3" xfId="0" applyFont="1" applyFill="1" applyBorder="1" applyAlignment="1">
      <alignment horizontal="center"/>
    </xf>
    <xf numFmtId="49" fontId="37" fillId="0" borderId="0" xfId="0" applyNumberFormat="1" applyFont="1" applyAlignment="1" applyProtection="1">
      <alignment horizontal="center"/>
      <protection hidden="1"/>
    </xf>
    <xf numFmtId="49" fontId="40" fillId="0" borderId="0" xfId="0" applyNumberFormat="1" applyFont="1" applyBorder="1" applyAlignment="1">
      <alignment horizontal="right"/>
    </xf>
    <xf numFmtId="0" fontId="38" fillId="0" borderId="6" xfId="0" applyFont="1" applyFill="1" applyBorder="1" applyAlignment="1"/>
    <xf numFmtId="49" fontId="37" fillId="0" borderId="0" xfId="0" applyNumberFormat="1" applyFont="1" applyFill="1" applyAlignment="1" applyProtection="1">
      <protection locked="0"/>
    </xf>
    <xf numFmtId="49" fontId="37" fillId="0" borderId="0" xfId="0" applyNumberFormat="1" applyFont="1" applyFill="1" applyAlignment="1" applyProtection="1">
      <alignment horizontal="center"/>
      <protection hidden="1"/>
    </xf>
    <xf numFmtId="0" fontId="38" fillId="0" borderId="0" xfId="0" applyFont="1" applyFill="1" applyBorder="1" applyAlignment="1"/>
    <xf numFmtId="0" fontId="41" fillId="0" borderId="0" xfId="0" applyFont="1" applyBorder="1" applyAlignment="1">
      <alignment vertical="center"/>
    </xf>
    <xf numFmtId="49" fontId="41" fillId="0" borderId="0" xfId="0" applyNumberFormat="1" applyFont="1" applyFill="1" applyAlignment="1" applyProtection="1">
      <alignment horizontal="center"/>
      <protection hidden="1"/>
    </xf>
    <xf numFmtId="49" fontId="41" fillId="0" borderId="0" xfId="0" applyNumberFormat="1" applyFont="1" applyFill="1" applyAlignment="1" applyProtection="1">
      <alignment horizontal="center"/>
      <protection locked="0"/>
    </xf>
    <xf numFmtId="49" fontId="41" fillId="0" borderId="0" xfId="0" applyNumberFormat="1" applyFont="1" applyFill="1" applyBorder="1" applyAlignment="1" applyProtection="1">
      <alignment horizontal="center"/>
      <protection locked="0"/>
    </xf>
    <xf numFmtId="0" fontId="39" fillId="0" borderId="0" xfId="0" applyFont="1" applyFill="1" applyAlignment="1">
      <alignment horizontal="center"/>
    </xf>
    <xf numFmtId="49" fontId="37" fillId="0" borderId="0" xfId="0" applyNumberFormat="1" applyFont="1" applyFill="1" applyBorder="1" applyProtection="1">
      <protection locked="0"/>
    </xf>
    <xf numFmtId="49" fontId="40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Alignment="1" applyProtection="1">
      <alignment horizontal="center"/>
      <protection locked="0"/>
    </xf>
    <xf numFmtId="0" fontId="38" fillId="0" borderId="0" xfId="0" applyFont="1" applyFill="1" applyBorder="1" applyAlignment="1">
      <alignment horizontal="center"/>
    </xf>
    <xf numFmtId="0" fontId="37" fillId="0" borderId="0" xfId="0" applyFont="1" applyFill="1" applyBorder="1" applyAlignment="1"/>
    <xf numFmtId="49" fontId="37" fillId="0" borderId="4" xfId="0" applyNumberFormat="1" applyFont="1" applyFill="1" applyBorder="1" applyAlignment="1" applyProtection="1">
      <alignment horizontal="center"/>
      <protection locked="0"/>
    </xf>
    <xf numFmtId="0" fontId="42" fillId="0" borderId="0" xfId="0" applyFont="1" applyFill="1" applyBorder="1" applyAlignment="1">
      <alignment horizontal="center"/>
    </xf>
    <xf numFmtId="0" fontId="42" fillId="0" borderId="0" xfId="0" applyFont="1" applyFill="1" applyBorder="1" applyAlignment="1"/>
    <xf numFmtId="0" fontId="41" fillId="0" borderId="0" xfId="0" applyFont="1" applyFill="1" applyBorder="1" applyAlignment="1">
      <alignment horizontal="right"/>
    </xf>
    <xf numFmtId="0" fontId="39" fillId="4" borderId="13" xfId="0" applyFont="1" applyFill="1" applyBorder="1" applyAlignment="1">
      <alignment horizontal="center"/>
    </xf>
    <xf numFmtId="0" fontId="43" fillId="4" borderId="0" xfId="0" applyFont="1" applyFill="1" applyBorder="1" applyAlignment="1"/>
    <xf numFmtId="0" fontId="43" fillId="4" borderId="0" xfId="0" applyFont="1" applyFill="1" applyBorder="1" applyAlignment="1">
      <alignment horizontal="center"/>
    </xf>
    <xf numFmtId="0" fontId="44" fillId="4" borderId="0" xfId="0" applyFont="1" applyFill="1" applyBorder="1" applyAlignment="1">
      <alignment horizontal="right"/>
    </xf>
    <xf numFmtId="49" fontId="43" fillId="4" borderId="0" xfId="0" applyNumberFormat="1" applyFont="1" applyFill="1" applyBorder="1" applyAlignment="1">
      <alignment horizontal="center"/>
    </xf>
    <xf numFmtId="49" fontId="43" fillId="4" borderId="12" xfId="0" applyNumberFormat="1" applyFont="1" applyFill="1" applyBorder="1" applyAlignment="1">
      <alignment horizontal="center"/>
    </xf>
    <xf numFmtId="49" fontId="39" fillId="0" borderId="0" xfId="0" applyNumberFormat="1" applyFont="1" applyAlignment="1">
      <alignment horizontal="center"/>
    </xf>
    <xf numFmtId="49" fontId="37" fillId="0" borderId="0" xfId="0" applyNumberFormat="1" applyFont="1" applyAlignment="1"/>
    <xf numFmtId="49" fontId="37" fillId="0" borderId="0" xfId="0" applyNumberFormat="1" applyFont="1" applyBorder="1" applyAlignment="1">
      <alignment horizontal="center"/>
    </xf>
    <xf numFmtId="49" fontId="37" fillId="0" borderId="0" xfId="0" applyNumberFormat="1" applyFont="1" applyAlignment="1">
      <alignment vertical="center"/>
    </xf>
    <xf numFmtId="49" fontId="37" fillId="0" borderId="0" xfId="0" applyNumberFormat="1" applyFont="1" applyFill="1" applyBorder="1" applyAlignment="1">
      <alignment vertical="center"/>
    </xf>
    <xf numFmtId="0" fontId="39" fillId="0" borderId="0" xfId="0" applyNumberFormat="1" applyFont="1" applyAlignment="1">
      <alignment horizontal="center"/>
    </xf>
    <xf numFmtId="0" fontId="37" fillId="0" borderId="0" xfId="0" applyNumberFormat="1" applyFont="1" applyAlignment="1">
      <alignment horizontal="center"/>
    </xf>
    <xf numFmtId="0" fontId="41" fillId="0" borderId="0" xfId="0" applyFont="1" applyFill="1" applyBorder="1" applyAlignment="1">
      <alignment vertical="center"/>
    </xf>
    <xf numFmtId="0" fontId="37" fillId="0" borderId="0" xfId="0" applyFont="1" applyAlignment="1">
      <alignment vertical="center"/>
    </xf>
    <xf numFmtId="49" fontId="45" fillId="0" borderId="0" xfId="3" applyNumberFormat="1" applyFont="1" applyFill="1" applyAlignment="1">
      <alignment horizontal="right"/>
    </xf>
    <xf numFmtId="49" fontId="39" fillId="0" borderId="14" xfId="0" applyNumberFormat="1" applyFont="1" applyBorder="1" applyAlignment="1">
      <alignment horizontal="center"/>
    </xf>
    <xf numFmtId="49" fontId="37" fillId="0" borderId="4" xfId="0" applyNumberFormat="1" applyFont="1" applyBorder="1" applyAlignment="1"/>
    <xf numFmtId="49" fontId="37" fillId="0" borderId="4" xfId="0" applyNumberFormat="1" applyFont="1" applyBorder="1" applyAlignment="1">
      <alignment horizontal="center"/>
    </xf>
    <xf numFmtId="49" fontId="40" fillId="0" borderId="4" xfId="0" applyNumberFormat="1" applyFont="1" applyBorder="1" applyAlignment="1">
      <alignment horizontal="right"/>
    </xf>
    <xf numFmtId="49" fontId="37" fillId="0" borderId="4" xfId="0" applyNumberFormat="1" applyFont="1" applyBorder="1" applyAlignment="1">
      <alignment vertical="center"/>
    </xf>
    <xf numFmtId="49" fontId="37" fillId="0" borderId="0" xfId="0" applyNumberFormat="1" applyFont="1" applyBorder="1" applyAlignment="1"/>
    <xf numFmtId="49" fontId="37" fillId="0" borderId="0" xfId="0" applyNumberFormat="1" applyFont="1" applyFill="1" applyAlignment="1" applyProtection="1">
      <alignment horizontal="right"/>
      <protection locked="0"/>
    </xf>
    <xf numFmtId="0" fontId="41" fillId="0" borderId="0" xfId="0" applyFont="1" applyAlignment="1">
      <alignment vertical="center"/>
    </xf>
    <xf numFmtId="0" fontId="37" fillId="0" borderId="0" xfId="0" applyFont="1" applyAlignment="1">
      <alignment horizontal="left"/>
    </xf>
    <xf numFmtId="0" fontId="37" fillId="0" borderId="0" xfId="0" applyNumberFormat="1" applyFont="1" applyAlignment="1" applyProtection="1">
      <alignment horizontal="center"/>
      <protection hidden="1"/>
    </xf>
    <xf numFmtId="0" fontId="41" fillId="0" borderId="0" xfId="0" applyFont="1" applyBorder="1"/>
    <xf numFmtId="49" fontId="41" fillId="0" borderId="0" xfId="0" applyNumberFormat="1" applyFont="1" applyAlignment="1" applyProtection="1">
      <alignment horizontal="center"/>
      <protection hidden="1"/>
    </xf>
    <xf numFmtId="0" fontId="41" fillId="0" borderId="0" xfId="0" applyFont="1" applyAlignment="1">
      <alignment horizontal="center"/>
    </xf>
    <xf numFmtId="0" fontId="41" fillId="0" borderId="0" xfId="0" applyFont="1" applyBorder="1" applyAlignment="1">
      <alignment horizontal="center"/>
    </xf>
    <xf numFmtId="49" fontId="37" fillId="0" borderId="0" xfId="0" applyNumberFormat="1" applyFont="1" applyFill="1" applyProtection="1">
      <protection locked="0"/>
    </xf>
    <xf numFmtId="49" fontId="41" fillId="0" borderId="0" xfId="0" applyNumberFormat="1" applyFont="1" applyFill="1" applyBorder="1" applyProtection="1">
      <protection locked="0"/>
    </xf>
    <xf numFmtId="49" fontId="41" fillId="0" borderId="4" xfId="0" applyNumberFormat="1" applyFont="1" applyFill="1" applyBorder="1" applyAlignment="1" applyProtection="1">
      <alignment horizontal="center"/>
      <protection locked="0"/>
    </xf>
    <xf numFmtId="0" fontId="41" fillId="0" borderId="0" xfId="0" applyNumberFormat="1" applyFont="1" applyFill="1" applyAlignment="1" applyProtection="1">
      <alignment horizontal="center"/>
      <protection locked="0"/>
    </xf>
    <xf numFmtId="0" fontId="37" fillId="0" borderId="4" xfId="0" applyFont="1" applyBorder="1" applyAlignment="1">
      <alignment horizontal="center"/>
    </xf>
    <xf numFmtId="49" fontId="46" fillId="0" borderId="0" xfId="0" applyNumberFormat="1" applyFont="1" applyAlignment="1">
      <alignment horizontal="right"/>
    </xf>
    <xf numFmtId="49" fontId="41" fillId="0" borderId="0" xfId="0" applyNumberFormat="1" applyFont="1" applyFill="1" applyBorder="1" applyAlignment="1" applyProtection="1">
      <alignment horizontal="right"/>
      <protection locked="0"/>
    </xf>
    <xf numFmtId="0" fontId="37" fillId="0" borderId="0" xfId="0" applyNumberFormat="1" applyFont="1" applyFill="1" applyBorder="1" applyAlignment="1" applyProtection="1">
      <alignment horizontal="center"/>
      <protection locked="0"/>
    </xf>
    <xf numFmtId="49" fontId="37" fillId="0" borderId="0" xfId="0" applyNumberFormat="1" applyFont="1" applyFill="1" applyBorder="1" applyAlignment="1" applyProtection="1">
      <alignment horizontal="right"/>
      <protection locked="0"/>
    </xf>
    <xf numFmtId="49" fontId="39" fillId="4" borderId="13" xfId="0" applyNumberFormat="1" applyFont="1" applyFill="1" applyBorder="1" applyAlignment="1">
      <alignment horizontal="center"/>
    </xf>
    <xf numFmtId="49" fontId="43" fillId="4" borderId="0" xfId="0" applyNumberFormat="1" applyFont="1" applyFill="1" applyBorder="1" applyAlignment="1"/>
    <xf numFmtId="49" fontId="44" fillId="4" borderId="0" xfId="0" applyNumberFormat="1" applyFont="1" applyFill="1" applyBorder="1" applyAlignment="1">
      <alignment horizontal="right"/>
    </xf>
    <xf numFmtId="49" fontId="37" fillId="0" borderId="0" xfId="0" applyNumberFormat="1" applyFont="1"/>
    <xf numFmtId="49" fontId="37" fillId="0" borderId="0" xfId="0" applyNumberFormat="1" applyFont="1" applyFill="1" applyBorder="1" applyAlignment="1"/>
    <xf numFmtId="49" fontId="39" fillId="0" borderId="0" xfId="0" applyNumberFormat="1" applyFont="1" applyFill="1" applyAlignment="1">
      <alignment horizontal="center"/>
    </xf>
    <xf numFmtId="0" fontId="37" fillId="0" borderId="0" xfId="0" applyFont="1" applyFill="1" applyAlignment="1">
      <alignment horizontal="center"/>
    </xf>
    <xf numFmtId="0" fontId="39" fillId="0" borderId="0" xfId="0" applyNumberFormat="1" applyFont="1" applyFill="1" applyAlignment="1">
      <alignment horizontal="center"/>
    </xf>
    <xf numFmtId="0" fontId="37" fillId="0" borderId="0" xfId="0" applyNumberFormat="1" applyFont="1" applyFill="1" applyAlignment="1" applyProtection="1">
      <alignment horizontal="center"/>
      <protection hidden="1"/>
    </xf>
    <xf numFmtId="0" fontId="39" fillId="0" borderId="14" xfId="0" applyFont="1" applyBorder="1" applyAlignment="1">
      <alignment horizontal="center"/>
    </xf>
    <xf numFmtId="49" fontId="41" fillId="0" borderId="4" xfId="0" applyNumberFormat="1" applyFont="1" applyBorder="1"/>
    <xf numFmtId="49" fontId="41" fillId="0" borderId="4" xfId="0" applyNumberFormat="1" applyFont="1" applyBorder="1" applyAlignment="1">
      <alignment horizontal="center"/>
    </xf>
    <xf numFmtId="49" fontId="47" fillId="0" borderId="0" xfId="0" applyNumberFormat="1" applyFont="1" applyFill="1" applyAlignment="1" applyProtection="1">
      <alignment horizontal="right"/>
      <protection locked="0"/>
    </xf>
    <xf numFmtId="0" fontId="37" fillId="0" borderId="0" xfId="0" applyFont="1" applyBorder="1" applyAlignment="1">
      <alignment horizontal="left"/>
    </xf>
    <xf numFmtId="49" fontId="47" fillId="0" borderId="0" xfId="0" applyNumberFormat="1" applyFont="1" applyAlignment="1">
      <alignment horizontal="right"/>
    </xf>
    <xf numFmtId="0" fontId="37" fillId="0" borderId="0" xfId="0" applyFont="1" applyFill="1" applyBorder="1" applyAlignment="1">
      <alignment horizontal="center"/>
    </xf>
    <xf numFmtId="0" fontId="41" fillId="0" borderId="0" xfId="0" applyNumberFormat="1" applyFont="1" applyFill="1" applyAlignment="1" applyProtection="1">
      <alignment horizontal="center"/>
      <protection hidden="1"/>
    </xf>
    <xf numFmtId="49" fontId="39" fillId="4" borderId="0" xfId="0" applyNumberFormat="1" applyFont="1" applyFill="1" applyBorder="1" applyAlignment="1">
      <alignment horizontal="center"/>
    </xf>
    <xf numFmtId="49" fontId="41" fillId="0" borderId="0" xfId="0" applyNumberFormat="1" applyFont="1" applyFill="1" applyAlignment="1" applyProtection="1">
      <alignment horizontal="right"/>
      <protection locked="0"/>
    </xf>
    <xf numFmtId="49" fontId="41" fillId="0" borderId="0" xfId="0" applyNumberFormat="1" applyFont="1" applyAlignment="1">
      <alignment horizontal="right"/>
    </xf>
    <xf numFmtId="0" fontId="37" fillId="0" borderId="0" xfId="0" applyFont="1" applyFill="1" applyAlignment="1">
      <alignment vertical="center"/>
    </xf>
    <xf numFmtId="0" fontId="37" fillId="0" borderId="0" xfId="0" applyFont="1" applyFill="1" applyBorder="1" applyAlignment="1">
      <alignment vertical="center"/>
    </xf>
    <xf numFmtId="49" fontId="37" fillId="0" borderId="0" xfId="0" applyNumberFormat="1" applyFont="1" applyFill="1" applyBorder="1" applyAlignment="1" applyProtection="1">
      <alignment vertical="center"/>
      <protection locked="0"/>
    </xf>
    <xf numFmtId="49" fontId="41" fillId="0" borderId="0" xfId="0" applyNumberFormat="1" applyFont="1" applyFill="1" applyProtection="1">
      <protection locked="0"/>
    </xf>
    <xf numFmtId="0" fontId="37" fillId="0" borderId="0" xfId="0" applyFont="1" applyBorder="1"/>
    <xf numFmtId="0" fontId="41" fillId="0" borderId="0" xfId="0" applyFont="1" applyBorder="1" applyAlignment="1">
      <alignment horizontal="left" vertical="center"/>
    </xf>
    <xf numFmtId="49" fontId="41" fillId="0" borderId="0" xfId="0" applyNumberFormat="1" applyFont="1" applyAlignment="1" applyProtection="1">
      <alignment horizontal="center" vertical="center"/>
      <protection hidden="1"/>
    </xf>
    <xf numFmtId="0" fontId="41" fillId="0" borderId="0" xfId="0" applyFont="1" applyAlignment="1">
      <alignment horizontal="center" vertical="center"/>
    </xf>
    <xf numFmtId="0" fontId="41" fillId="0" borderId="4" xfId="0" applyFont="1" applyBorder="1" applyAlignment="1">
      <alignment horizontal="center"/>
    </xf>
    <xf numFmtId="49" fontId="36" fillId="0" borderId="4" xfId="0" applyNumberFormat="1" applyFont="1" applyBorder="1" applyAlignment="1">
      <alignment horizontal="right"/>
    </xf>
    <xf numFmtId="0" fontId="24" fillId="0" borderId="4" xfId="0" applyFont="1" applyBorder="1" applyAlignment="1">
      <alignment horizontal="right"/>
    </xf>
    <xf numFmtId="0" fontId="12" fillId="0" borderId="15" xfId="0" applyFont="1" applyBorder="1"/>
    <xf numFmtId="49" fontId="11" fillId="0" borderId="4" xfId="0" applyNumberFormat="1" applyFont="1" applyBorder="1" applyAlignment="1">
      <alignment horizontal="center"/>
    </xf>
    <xf numFmtId="49" fontId="6" fillId="0" borderId="4" xfId="0" applyNumberFormat="1" applyFont="1" applyBorder="1" applyAlignment="1">
      <alignment horizontal="right"/>
    </xf>
    <xf numFmtId="49" fontId="9" fillId="0" borderId="16" xfId="0" applyNumberFormat="1" applyFont="1" applyBorder="1"/>
    <xf numFmtId="0" fontId="9" fillId="0" borderId="16" xfId="0" applyNumberFormat="1" applyFont="1" applyBorder="1" applyAlignment="1">
      <alignment horizontal="center"/>
    </xf>
    <xf numFmtId="49" fontId="9" fillId="0" borderId="16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right"/>
    </xf>
    <xf numFmtId="0" fontId="12" fillId="0" borderId="17" xfId="0" applyFont="1" applyBorder="1"/>
    <xf numFmtId="49" fontId="48" fillId="0" borderId="0" xfId="0" applyNumberFormat="1" applyFont="1" applyAlignment="1">
      <alignment horizontal="center"/>
    </xf>
    <xf numFmtId="49" fontId="49" fillId="0" borderId="0" xfId="0" applyNumberFormat="1" applyFont="1" applyAlignment="1"/>
    <xf numFmtId="49" fontId="49" fillId="0" borderId="0" xfId="0" applyNumberFormat="1" applyFont="1" applyAlignment="1">
      <alignment horizontal="center"/>
    </xf>
    <xf numFmtId="49" fontId="49" fillId="0" borderId="0" xfId="0" applyNumberFormat="1" applyFont="1" applyAlignment="1">
      <alignment horizontal="right"/>
    </xf>
    <xf numFmtId="49" fontId="49" fillId="0" borderId="0" xfId="0" applyNumberFormat="1" applyFont="1"/>
    <xf numFmtId="49" fontId="49" fillId="0" borderId="0" xfId="0" applyNumberFormat="1" applyFont="1" applyBorder="1" applyAlignment="1"/>
    <xf numFmtId="49" fontId="49" fillId="0" borderId="0" xfId="0" applyNumberFormat="1" applyFont="1" applyBorder="1" applyAlignment="1">
      <alignment horizontal="center"/>
    </xf>
    <xf numFmtId="0" fontId="49" fillId="0" borderId="0" xfId="0" applyNumberFormat="1" applyFont="1" applyAlignment="1" applyProtection="1">
      <alignment horizontal="center"/>
      <protection hidden="1"/>
    </xf>
    <xf numFmtId="0" fontId="11" fillId="0" borderId="4" xfId="0" applyFont="1" applyBorder="1"/>
    <xf numFmtId="0" fontId="11" fillId="0" borderId="4" xfId="0" applyFont="1" applyBorder="1" applyAlignment="1">
      <alignment horizontal="center"/>
    </xf>
    <xf numFmtId="0" fontId="11" fillId="0" borderId="16" xfId="0" applyFont="1" applyBorder="1"/>
    <xf numFmtId="0" fontId="11" fillId="0" borderId="16" xfId="0" applyFont="1" applyBorder="1" applyAlignment="1">
      <alignment horizontal="center"/>
    </xf>
    <xf numFmtId="0" fontId="21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0" fontId="27" fillId="4" borderId="0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23" fillId="0" borderId="16" xfId="0" applyFont="1" applyBorder="1" applyAlignment="1">
      <alignment horizontal="right"/>
    </xf>
    <xf numFmtId="49" fontId="50" fillId="4" borderId="4" xfId="0" applyNumberFormat="1" applyFont="1" applyFill="1" applyBorder="1" applyAlignment="1">
      <alignment horizontal="right"/>
    </xf>
    <xf numFmtId="49" fontId="51" fillId="0" borderId="0" xfId="0" applyNumberFormat="1" applyFont="1" applyAlignment="1">
      <alignment horizontal="right"/>
    </xf>
    <xf numFmtId="49" fontId="51" fillId="0" borderId="4" xfId="0" applyNumberFormat="1" applyFont="1" applyBorder="1" applyAlignment="1">
      <alignment horizontal="right"/>
    </xf>
    <xf numFmtId="49" fontId="51" fillId="0" borderId="0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0" fontId="24" fillId="0" borderId="0" xfId="0" applyFont="1" applyAlignment="1">
      <alignment horizontal="right"/>
    </xf>
    <xf numFmtId="49" fontId="4" fillId="0" borderId="4" xfId="0" applyNumberFormat="1" applyFont="1" applyBorder="1" applyAlignment="1">
      <alignment horizontal="right"/>
    </xf>
    <xf numFmtId="49" fontId="51" fillId="0" borderId="16" xfId="0" applyNumberFormat="1" applyFont="1" applyBorder="1" applyAlignment="1">
      <alignment horizontal="right"/>
    </xf>
    <xf numFmtId="0" fontId="24" fillId="0" borderId="16" xfId="0" applyFont="1" applyBorder="1" applyAlignment="1">
      <alignment horizontal="right"/>
    </xf>
    <xf numFmtId="49" fontId="52" fillId="0" borderId="0" xfId="0" applyNumberFormat="1" applyFont="1" applyAlignment="1">
      <alignment horizontal="center"/>
    </xf>
    <xf numFmtId="0" fontId="52" fillId="0" borderId="0" xfId="0" applyFont="1" applyAlignment="1">
      <alignment horizontal="center"/>
    </xf>
    <xf numFmtId="0" fontId="11" fillId="0" borderId="0" xfId="0" applyFont="1" applyFill="1" applyBorder="1" applyAlignment="1">
      <alignment vertical="center"/>
    </xf>
    <xf numFmtId="49" fontId="11" fillId="0" borderId="0" xfId="0" applyNumberFormat="1" applyFont="1" applyFill="1" applyAlignment="1" applyProtection="1">
      <alignment horizontal="center"/>
      <protection locked="0"/>
    </xf>
    <xf numFmtId="49" fontId="9" fillId="0" borderId="0" xfId="0" applyNumberFormat="1" applyFont="1" applyFill="1" applyAlignment="1" applyProtection="1">
      <alignment horizontal="center"/>
      <protection locked="0"/>
    </xf>
    <xf numFmtId="49" fontId="9" fillId="0" borderId="0" xfId="0" applyNumberFormat="1" applyFont="1" applyFill="1" applyBorder="1" applyAlignment="1" applyProtection="1">
      <alignment horizontal="center"/>
      <protection locked="0"/>
    </xf>
    <xf numFmtId="49" fontId="9" fillId="0" borderId="0" xfId="0" applyNumberFormat="1" applyFont="1" applyFill="1" applyProtection="1">
      <protection locked="0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9" fontId="11" fillId="0" borderId="0" xfId="0" applyNumberFormat="1" applyFont="1" applyFill="1" applyProtection="1">
      <protection locked="0"/>
    </xf>
    <xf numFmtId="49" fontId="11" fillId="0" borderId="0" xfId="0" applyNumberFormat="1" applyFont="1" applyFill="1" applyAlignment="1" applyProtection="1">
      <alignment horizontal="center"/>
      <protection hidden="1"/>
    </xf>
    <xf numFmtId="0" fontId="11" fillId="0" borderId="4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49" fontId="11" fillId="0" borderId="16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right"/>
    </xf>
    <xf numFmtId="49" fontId="11" fillId="0" borderId="0" xfId="0" applyNumberFormat="1" applyFont="1" applyBorder="1" applyAlignment="1">
      <alignment horizontal="center"/>
    </xf>
    <xf numFmtId="0" fontId="32" fillId="4" borderId="4" xfId="0" applyFont="1" applyFill="1" applyBorder="1" applyAlignment="1">
      <alignment horizontal="right"/>
    </xf>
    <xf numFmtId="49" fontId="32" fillId="4" borderId="4" xfId="0" applyNumberFormat="1" applyFont="1" applyFill="1" applyBorder="1" applyAlignment="1">
      <alignment horizontal="center"/>
    </xf>
    <xf numFmtId="0" fontId="32" fillId="4" borderId="0" xfId="0" applyFont="1" applyFill="1" applyBorder="1" applyAlignment="1">
      <alignment horizontal="center"/>
    </xf>
    <xf numFmtId="0" fontId="53" fillId="4" borderId="4" xfId="0" applyFont="1" applyFill="1" applyBorder="1" applyAlignment="1">
      <alignment horizontal="center"/>
    </xf>
    <xf numFmtId="0" fontId="29" fillId="0" borderId="16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0" fillId="0" borderId="0" xfId="0" applyBorder="1"/>
    <xf numFmtId="0" fontId="11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49" fontId="54" fillId="0" borderId="0" xfId="0" applyNumberFormat="1" applyFont="1" applyAlignment="1">
      <alignment horizontal="center"/>
    </xf>
    <xf numFmtId="0" fontId="55" fillId="0" borderId="0" xfId="0" applyFont="1" applyAlignment="1">
      <alignment horizontal="center"/>
    </xf>
    <xf numFmtId="0" fontId="53" fillId="0" borderId="0" xfId="0" applyFont="1"/>
    <xf numFmtId="21" fontId="23" fillId="0" borderId="0" xfId="0" applyNumberFormat="1" applyFont="1" applyAlignment="1">
      <alignment horizontal="right"/>
    </xf>
    <xf numFmtId="0" fontId="56" fillId="0" borderId="0" xfId="0" applyFont="1"/>
    <xf numFmtId="49" fontId="36" fillId="0" borderId="0" xfId="0" applyNumberFormat="1" applyFont="1" applyAlignment="1">
      <alignment horizontal="center"/>
    </xf>
    <xf numFmtId="0" fontId="57" fillId="0" borderId="0" xfId="0" applyFont="1" applyFill="1" applyBorder="1" applyAlignment="1">
      <alignment horizontal="center"/>
    </xf>
    <xf numFmtId="49" fontId="58" fillId="4" borderId="0" xfId="0" applyNumberFormat="1" applyFont="1" applyFill="1" applyBorder="1" applyAlignment="1">
      <alignment horizontal="center"/>
    </xf>
    <xf numFmtId="0" fontId="36" fillId="0" borderId="0" xfId="0" applyFont="1"/>
    <xf numFmtId="49" fontId="20" fillId="4" borderId="0" xfId="0" applyNumberFormat="1" applyFont="1" applyFill="1" applyBorder="1" applyAlignment="1">
      <alignment horizontal="right"/>
    </xf>
    <xf numFmtId="0" fontId="6" fillId="0" borderId="4" xfId="0" applyNumberFormat="1" applyFont="1" applyBorder="1" applyAlignment="1">
      <alignment horizontal="right"/>
    </xf>
    <xf numFmtId="0" fontId="29" fillId="0" borderId="0" xfId="0" applyFont="1" applyBorder="1" applyAlignment="1">
      <alignment horizontal="center"/>
    </xf>
    <xf numFmtId="0" fontId="54" fillId="0" borderId="16" xfId="0" applyFont="1" applyBorder="1" applyAlignment="1">
      <alignment horizontal="center"/>
    </xf>
    <xf numFmtId="0" fontId="11" fillId="0" borderId="16" xfId="0" applyFont="1" applyFill="1" applyBorder="1" applyAlignment="1">
      <alignment vertical="center"/>
    </xf>
    <xf numFmtId="49" fontId="9" fillId="0" borderId="16" xfId="0" applyNumberFormat="1" applyFont="1" applyFill="1" applyBorder="1" applyProtection="1">
      <protection locked="0"/>
    </xf>
    <xf numFmtId="49" fontId="11" fillId="0" borderId="16" xfId="0" applyNumberFormat="1" applyFont="1" applyFill="1" applyBorder="1" applyAlignment="1" applyProtection="1">
      <alignment horizontal="center"/>
      <protection locked="0"/>
    </xf>
    <xf numFmtId="49" fontId="9" fillId="0" borderId="16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/>
    <xf numFmtId="0" fontId="55" fillId="0" borderId="16" xfId="0" applyFont="1" applyBorder="1" applyAlignment="1">
      <alignment horizontal="center"/>
    </xf>
    <xf numFmtId="0" fontId="54" fillId="0" borderId="4" xfId="0" applyFont="1" applyBorder="1" applyAlignment="1">
      <alignment horizontal="center"/>
    </xf>
    <xf numFmtId="49" fontId="54" fillId="0" borderId="16" xfId="0" applyNumberFormat="1" applyFont="1" applyBorder="1" applyAlignment="1">
      <alignment horizontal="center"/>
    </xf>
    <xf numFmtId="49" fontId="5" fillId="0" borderId="5" xfId="0" applyNumberFormat="1" applyFont="1" applyBorder="1"/>
    <xf numFmtId="49" fontId="2" fillId="0" borderId="2" xfId="0" applyNumberFormat="1" applyFont="1" applyBorder="1"/>
    <xf numFmtId="49" fontId="1" fillId="0" borderId="2" xfId="0" applyNumberFormat="1" applyFont="1" applyBorder="1"/>
    <xf numFmtId="49" fontId="18" fillId="0" borderId="0" xfId="0" applyNumberFormat="1" applyFont="1" applyFill="1" applyBorder="1" applyAlignment="1">
      <alignment horizontal="center"/>
    </xf>
    <xf numFmtId="0" fontId="8" fillId="2" borderId="0" xfId="0" applyNumberFormat="1" applyFont="1" applyFill="1" applyBorder="1" applyAlignment="1">
      <alignment horizontal="center"/>
    </xf>
    <xf numFmtId="0" fontId="15" fillId="6" borderId="8" xfId="1" applyFont="1" applyAlignment="1" applyProtection="1">
      <alignment horizontal="center"/>
      <protection hidden="1"/>
    </xf>
    <xf numFmtId="0" fontId="14" fillId="0" borderId="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6" fillId="5" borderId="0" xfId="0" applyFont="1" applyFill="1" applyAlignment="1">
      <alignment horizontal="center"/>
    </xf>
    <xf numFmtId="0" fontId="14" fillId="0" borderId="6" xfId="0" quotePrefix="1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42" fillId="2" borderId="3" xfId="0" applyFont="1" applyFill="1" applyBorder="1" applyAlignment="1">
      <alignment horizontal="center"/>
    </xf>
    <xf numFmtId="0" fontId="38" fillId="2" borderId="3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2" fillId="0" borderId="9" xfId="0" applyFont="1" applyBorder="1" applyAlignment="1">
      <alignment horizontal="center"/>
    </xf>
  </cellXfs>
  <cellStyles count="4">
    <cellStyle name="Bad" xfId="3" builtinId="27"/>
    <cellStyle name="Good" xfId="2" builtinId="26"/>
    <cellStyle name="Normal" xfId="0" builtinId="0"/>
    <cellStyle name="Note" xfId="1" builtinId="10"/>
  </cellStyles>
  <dxfs count="36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bottom" textRotation="0" wrapText="0" indent="0" relativeIndent="255" justifyLastLine="0" shrinkToFit="0" readingOrder="0"/>
    </dxf>
    <dxf>
      <font>
        <b val="0"/>
        <i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bottom" textRotation="0" wrapText="0" indent="0" relativeIndent="255" justifyLastLine="0" shrinkToFit="0" readingOrder="0"/>
    </dxf>
    <dxf>
      <font>
        <b val="0"/>
        <i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bottom" textRotation="0" wrapText="0" indent="0" relativeIndent="255" justifyLastLine="0" shrinkToFit="0" readingOrder="0"/>
    </dxf>
    <dxf>
      <font>
        <b val="0"/>
        <i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bottom" textRotation="0" wrapText="0" indent="0" relativeIndent="255" justifyLastLine="0" shrinkToFit="0" readingOrder="0"/>
    </dxf>
    <dxf>
      <font>
        <b val="0"/>
        <i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/>
        <i/>
      </font>
    </dxf>
    <dxf>
      <font>
        <i/>
        <strike val="0"/>
        <outline val="0"/>
        <shadow val="0"/>
        <u val="none"/>
        <vertAlign val="baseline"/>
        <sz val="11"/>
        <color rgb="FFFF000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 val="0"/>
        <i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bottom" textRotation="0" wrapText="0" indent="0" relativeIndent="255" justifyLastLine="0" shrinkToFit="0" readingOrder="0"/>
    </dxf>
    <dxf>
      <font>
        <b val="0"/>
        <i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alignment horizontal="right" vertical="bottom" textRotation="0" wrapText="0" indent="0" relativeIndent="255" justifyLastLine="0" shrinkToFit="0" readingOrder="0"/>
    </dxf>
    <dxf>
      <font>
        <b val="0"/>
        <i/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none"/>
      </font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general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/>
        <vertAlign val="baseline"/>
        <sz val="16"/>
        <color rgb="FFFF0000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vertAlign val="baseline"/>
        <sz val="16"/>
        <name val="Calibri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</dxf>
    <dxf>
      <font>
        <b/>
        <i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general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/>
        <vertAlign val="baseline"/>
        <sz val="16"/>
        <color rgb="FFFF0000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vertAlign val="baseline"/>
        <sz val="16"/>
        <name val="Calibri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/>
        <vertAlign val="baseline"/>
        <sz val="16"/>
        <color rgb="FFFF0000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vertAlign val="baseline"/>
        <sz val="16"/>
        <name val="Calibri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</dxf>
    <dxf>
      <font>
        <b/>
        <i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general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/>
        <vertAlign val="baseline"/>
        <sz val="16"/>
        <color rgb="FFFF0000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vertAlign val="baseline"/>
        <sz val="16"/>
        <name val="Calibri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</dxf>
    <dxf>
      <font>
        <b/>
        <i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general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/>
        <vertAlign val="baseline"/>
        <sz val="16"/>
        <color rgb="FFFF0000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vertAlign val="baseline"/>
        <sz val="16"/>
        <name val="Calibri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</dxf>
    <dxf>
      <font>
        <b/>
        <i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general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/>
        <vertAlign val="baseline"/>
        <sz val="16"/>
        <color rgb="FFFF0000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vertAlign val="baseline"/>
        <sz val="16"/>
        <name val="Calibri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</dxf>
    <dxf>
      <font>
        <b/>
        <i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general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/>
        <vertAlign val="baseline"/>
        <sz val="16"/>
        <color rgb="FFFF0000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vertAlign val="baseline"/>
        <sz val="16"/>
        <name val="Calibri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Calibri"/>
        <scheme val="minor"/>
      </font>
      <numFmt numFmtId="30" formatCode="@"/>
      <fill>
        <patternFill patternType="solid">
          <fgColor theme="4"/>
          <bgColor theme="4"/>
        </patternFill>
      </fill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</dxf>
    <dxf>
      <font>
        <b/>
        <i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general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/>
        <vertAlign val="baseline"/>
        <sz val="16"/>
        <color rgb="FFFF0000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vertAlign val="baseline"/>
        <sz val="16"/>
        <name val="Calibri"/>
        <scheme val="minor"/>
      </font>
      <numFmt numFmtId="30" formatCode="@"/>
    </dxf>
    <dxf>
      <font>
        <strike val="0"/>
        <outline val="0"/>
        <shadow val="0"/>
        <vertAlign val="baseline"/>
        <sz val="16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255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general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/>
        <vertAlign val="baseline"/>
        <sz val="16"/>
        <color rgb="FFFF0000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/>
        <vertAlign val="baseline"/>
        <sz val="16"/>
        <color rgb="FFFF0000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vertAlign val="baseline"/>
        <sz val="16"/>
        <name val="Calibri"/>
        <scheme val="minor"/>
      </font>
    </dxf>
    <dxf>
      <font>
        <strike val="0"/>
        <outline val="0"/>
        <shadow val="0"/>
        <vertAlign val="baseline"/>
        <sz val="16"/>
        <name val="Calibri"/>
        <scheme val="minor"/>
      </font>
    </dxf>
    <dxf>
      <font>
        <strike val="0"/>
        <outline val="0"/>
        <shadow val="0"/>
        <vertAlign val="baseline"/>
        <sz val="16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0" formatCode="General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general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general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/>
        <vertAlign val="baseline"/>
        <sz val="16"/>
        <color rgb="FFFF0000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b/>
        <i/>
        <strike val="0"/>
        <condense val="0"/>
        <extend val="0"/>
        <outline val="0"/>
        <shadow val="0"/>
        <u/>
        <vertAlign val="baseline"/>
        <sz val="16"/>
        <color rgb="FFFF0000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vertAlign val="baseline"/>
        <sz val="16"/>
        <name val="Calibri"/>
        <scheme val="minor"/>
      </font>
    </dxf>
    <dxf>
      <border outline="0">
        <top style="thin">
          <color theme="4"/>
        </top>
      </border>
    </dxf>
    <dxf>
      <font>
        <strike val="0"/>
        <outline val="0"/>
        <shadow val="0"/>
        <vertAlign val="baseline"/>
        <sz val="16"/>
        <name val="Calibri"/>
        <scheme val="minor"/>
      </font>
      <numFmt numFmtId="30" formatCode="@"/>
    </dxf>
    <dxf>
      <font>
        <strike val="0"/>
        <outline val="0"/>
        <shadow val="0"/>
        <vertAlign val="baseline"/>
        <sz val="16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/>
        <i/>
        <strike val="0"/>
        <outline val="0"/>
        <shadow val="0"/>
        <u val="none"/>
        <vertAlign val="baseline"/>
        <sz val="16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/>
        <strike val="0"/>
        <outline val="0"/>
        <shadow val="0"/>
        <u val="none"/>
        <vertAlign val="baseline"/>
        <sz val="16"/>
        <color rgb="FFFF0000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6"/>
        <color theme="1"/>
        <name val="Calibri"/>
        <scheme val="minor"/>
      </font>
      <alignment horizontal="general" vertical="bottom" textRotation="0" wrapText="0" indent="0" relativeIndent="255" justifyLastLine="0" shrinkToFit="0" readingOrder="0"/>
    </dxf>
    <dxf>
      <font>
        <b/>
        <i/>
        <strike val="0"/>
        <outline val="0"/>
        <shadow val="0"/>
        <u/>
        <vertAlign val="baseline"/>
        <sz val="16"/>
        <color rgb="FFFF0000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0" formatCode="@"/>
    </dxf>
    <dxf>
      <numFmt numFmtId="1" formatCode="0"/>
      <alignment horizontal="center" vertical="bottom" textRotation="0" wrapText="0" indent="0" relativeIndent="255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numFmt numFmtId="1" formatCode="0"/>
      <alignment horizontal="center" vertical="bottom" textRotation="0" wrapText="0" indent="0" relativeIndent="255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border diagonalUp="0" diagonalDown="0">
        <left/>
        <right/>
        <top/>
        <bottom style="double">
          <color indexed="64"/>
        </bottom>
        <vertical/>
        <horizontal/>
      </border>
    </dxf>
    <dxf>
      <numFmt numFmtId="30" formatCode="@"/>
    </dxf>
    <dxf>
      <numFmt numFmtId="1" formatCode="0"/>
      <alignment horizontal="center" vertical="bottom" textRotation="0" wrapText="0" indent="0" relativeIndent="255" justifyLastLine="0" shrinkToFit="0" readingOrder="0"/>
    </dxf>
    <dxf>
      <numFmt numFmtId="30" formatCode="@"/>
    </dxf>
    <dxf>
      <numFmt numFmtId="30" formatCode="@"/>
    </dxf>
    <dxf>
      <numFmt numFmtId="30" formatCode="@"/>
    </dxf>
    <dxf>
      <numFmt numFmtId="1" formatCode="0"/>
      <alignment horizontal="center" vertical="bottom" textRotation="0" wrapText="0" indent="0" relativeIndent="255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rgb="FFFFFF00"/>
        </patternFill>
      </fill>
    </dxf>
    <dxf>
      <font>
        <b/>
        <i val="0"/>
      </font>
    </dxf>
    <dxf>
      <font>
        <b/>
        <i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0" formatCode="General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right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0" formatCode="@"/>
      <alignment horizontal="center" textRotation="0" wrapText="0" indent="0" relativeIndent="255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</dxf>
    <dxf>
      <font>
        <b/>
        <i/>
        <strike val="0"/>
        <condense val="0"/>
        <extend val="0"/>
        <outline val="0"/>
        <shadow val="0"/>
        <u/>
        <vertAlign val="baseline"/>
        <sz val="10"/>
        <color rgb="FFFF0000"/>
        <name val="Calibri"/>
        <scheme val="minor"/>
      </font>
      <alignment horizontal="center" vertical="bottom" textRotation="0" wrapText="0" indent="0" relativeIndent="255" justifyLastLine="0" shrinkToFit="0" readingOrder="0"/>
    </dxf>
    <dxf>
      <font>
        <b/>
        <i/>
        <strike val="0"/>
        <outline val="0"/>
        <shadow val="0"/>
        <u/>
        <vertAlign val="baseline"/>
        <sz val="10"/>
        <color rgb="FFFF0000"/>
        <name val="Calibri"/>
        <scheme val="minor"/>
      </font>
      <alignment horizontal="center" textRotation="0" wrapText="0" indent="0" relativeIndent="255" justifyLastLine="0" shrinkToFit="0" readingOrder="0"/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general" vertical="bottom" textRotation="0" wrapText="0" indent="0" relativeIndent="255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 outline="0">
        <left/>
        <right style="thin">
          <color theme="4"/>
        </right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border diagonalUp="0" diagonalDown="0">
        <left/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right" vertical="bottom" textRotation="0" wrapText="0" indent="0" relativeIndent="255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scheme val="minor"/>
      </font>
      <numFmt numFmtId="30" formatCode="@"/>
      <alignment horizontal="right" vertical="bottom" textRotation="0" wrapText="0" indent="0" relativeIndent="255" justifyLastLine="0" shrinkToFit="0" readingOrder="0"/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alignment horizontal="center" vertical="bottom" textRotation="0" wrapText="0" indent="0" relativeIndent="255" justifyLastLine="0" shrinkToFit="0" readingOrder="0"/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general" vertical="center" textRotation="0" wrapText="0" indent="0" relativeIndent="255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/>
        <i/>
        <strike val="0"/>
        <condense val="0"/>
        <extend val="0"/>
        <outline val="0"/>
        <shadow val="0"/>
        <u/>
        <vertAlign val="baseline"/>
        <sz val="10"/>
        <color rgb="FFFF0000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font>
        <b/>
        <i/>
        <strike val="0"/>
        <condense val="0"/>
        <extend val="0"/>
        <outline val="0"/>
        <shadow val="0"/>
        <u/>
        <vertAlign val="baseline"/>
        <sz val="10"/>
        <color rgb="FFFF0000"/>
        <name val="Calibri"/>
        <scheme val="minor"/>
      </font>
      <alignment horizontal="center" vertical="bottom" textRotation="0" wrapText="0" indent="0" relativeIndent="255" justifyLastLine="0" shrinkToFit="0" readingOrder="0"/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left style="thin">
          <color theme="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relativeIndent="255" justifyLastLine="0" shrinkToFit="0" readingOrder="0"/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8" name="Table8" displayName="Table8" ref="A1:J278" totalsRowCount="1" headerRowDxfId="363" tableBorderDxfId="362">
  <autoFilter ref="A1:J277">
    <filterColumn colId="4">
      <filters>
        <filter val="VPK"/>
      </filters>
    </filterColumn>
  </autoFilter>
  <sortState ref="A10:J244">
    <sortCondition ref="H1:H278"/>
  </sortState>
  <tableColumns count="10">
    <tableColumn id="1" name="ID" dataDxfId="361" totalsRowDxfId="360"/>
    <tableColumn id="2" name="Ime i prezime" dataDxfId="359" totalsRowDxfId="358"/>
    <tableColumn id="3" name="Godište" dataDxfId="357" totalsRowDxfId="356"/>
    <tableColumn id="4" name="Spol" dataDxfId="355" totalsRowDxfId="354"/>
    <tableColumn id="5" name="Klub" dataDxfId="353" totalsRowDxfId="352"/>
    <tableColumn id="6" name="Pr. Vrijeme" dataDxfId="351" totalsRowDxfId="350"/>
    <tableColumn id="7" name="Final" dataDxfId="349" totalsRowDxfId="348"/>
    <tableColumn id="8" name="Medalja" dataDxfId="347" totalsRowDxfId="346"/>
    <tableColumn id="9" name="Bodovoo" dataDxfId="345" totalsRowDxfId="344"/>
    <tableColumn id="10" name="Disciplina" totalsRowDxfId="343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1" name="Tablica11" displayName="Tablica11" ref="C335:J370" totalsRowShown="0" headerRowDxfId="211" dataDxfId="210">
  <autoFilter ref="C335:J370"/>
  <sortState ref="C345:J379">
    <sortCondition ref="F344:F379"/>
  </sortState>
  <tableColumns count="8">
    <tableColumn id="1" name="ID" dataDxfId="209"/>
    <tableColumn id="2" name="Ime i prezime" dataDxfId="208"/>
    <tableColumn id="3" name="Godište" dataDxfId="207"/>
    <tableColumn id="4" name="Spol" dataDxfId="206"/>
    <tableColumn id="5" name="Klub" dataDxfId="205"/>
    <tableColumn id="6" name="Pr. Vrijeme" dataDxfId="204"/>
    <tableColumn id="7" name="Final" dataDxfId="203"/>
    <tableColumn id="8" name="napomena" dataDxfId="202"/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2" name="Tablica12" displayName="Tablica12" ref="C374:J395" totalsRowShown="0" headerRowDxfId="201" dataDxfId="200">
  <autoFilter ref="C374:J395"/>
  <sortState ref="C384:J403">
    <sortCondition ref="F383:F403"/>
  </sortState>
  <tableColumns count="8">
    <tableColumn id="1" name="ID" dataDxfId="199"/>
    <tableColumn id="2" name="Ime i prezime" dataDxfId="198"/>
    <tableColumn id="3" name="Godište" dataDxfId="197"/>
    <tableColumn id="4" name="Spol" dataDxfId="196"/>
    <tableColumn id="5" name="Klub" dataDxfId="195"/>
    <tableColumn id="6" name="Pr. Vrijeme" dataDxfId="194"/>
    <tableColumn id="7" name="Final" dataDxfId="193"/>
    <tableColumn id="8" name="napomena" dataDxfId="192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3" name="Tablica13" displayName="Tablica13" ref="C399:J444" totalsRowShown="0" headerRowDxfId="191" dataDxfId="190">
  <autoFilter ref="C399:J444"/>
  <sortState ref="C407:J458">
    <sortCondition ref="F406:F458"/>
  </sortState>
  <tableColumns count="8">
    <tableColumn id="1" name="ID" dataDxfId="189"/>
    <tableColumn id="2" name="Ime i prezime" dataDxfId="188"/>
    <tableColumn id="3" name="Godište" dataDxfId="187"/>
    <tableColumn id="4" name="Spol" dataDxfId="186"/>
    <tableColumn id="5" name="Klub" dataDxfId="185"/>
    <tableColumn id="6" name="Pr. Vrijeme" dataDxfId="184"/>
    <tableColumn id="7" name="Final" dataDxfId="183"/>
    <tableColumn id="8" name="napomena" dataDxfId="182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14" name="Tablica14" displayName="Tablica14" ref="C448:J475" totalsRowShown="0" headerRowDxfId="181" dataDxfId="180">
  <autoFilter ref="C448:J475"/>
  <sortState ref="C505:J533">
    <sortCondition ref="F504:F533"/>
  </sortState>
  <tableColumns count="8">
    <tableColumn id="1" name="ID" dataDxfId="179"/>
    <tableColumn id="2" name="Ime i prezime" dataDxfId="178"/>
    <tableColumn id="3" name="Godište" dataDxfId="177"/>
    <tableColumn id="4" name="Spol" dataDxfId="176"/>
    <tableColumn id="5" name="Klub" dataDxfId="175"/>
    <tableColumn id="6" name="Pr. Vrijeme" dataDxfId="174"/>
    <tableColumn id="7" name="Final" dataDxfId="173"/>
    <tableColumn id="8" name="napomena" dataDxfId="172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15" name="Tablica15" displayName="Tablica15" ref="C655:J722" totalsRowShown="0" headerRowDxfId="171" dataDxfId="170">
  <autoFilter ref="C655:J722"/>
  <sortState ref="C665:J782">
    <sortCondition ref="F664:F782"/>
  </sortState>
  <tableColumns count="8">
    <tableColumn id="1" name="ID" dataDxfId="169"/>
    <tableColumn id="2" name="Ime i prezime" dataDxfId="168"/>
    <tableColumn id="3" name="Godište" dataDxfId="167"/>
    <tableColumn id="4" name="Spol" dataDxfId="166"/>
    <tableColumn id="5" name="Klub" dataDxfId="165"/>
    <tableColumn id="6" name="Pr. Vrijeme" dataDxfId="164"/>
    <tableColumn id="7" name="Final" dataDxfId="163"/>
    <tableColumn id="8" name="napomena" dataDxfId="162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16" name="Tablica16" displayName="Tablica16" ref="C479:J651" totalsRowShown="0" headerRowDxfId="161" dataDxfId="160">
  <autoFilter ref="C479:J651"/>
  <sortState ref="C538:J778">
    <sortCondition ref="F537:F778"/>
  </sortState>
  <tableColumns count="8">
    <tableColumn id="1" name="ID" dataDxfId="159"/>
    <tableColumn id="2" name="Ime i prezime" dataDxfId="158"/>
    <tableColumn id="3" name="Godište" dataDxfId="157"/>
    <tableColumn id="4" name="Spol" dataDxfId="156"/>
    <tableColumn id="5" name="Klub" dataDxfId="155"/>
    <tableColumn id="6" name="Pr. Vrijeme" dataDxfId="154"/>
    <tableColumn id="7" name="Final" dataDxfId="153"/>
    <tableColumn id="8" name="napomena" dataDxfId="152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27" name="Tablica1123721222324252628" displayName="Tablica1123721222324252628" ref="A4:I173" totalsRowShown="0" headerRowDxfId="151" dataDxfId="150" totalsRowDxfId="149">
  <autoFilter ref="A4:I173"/>
  <sortState ref="A5:I173">
    <sortCondition ref="G4:G173"/>
  </sortState>
  <tableColumns count="9">
    <tableColumn id="1" name="ID" dataDxfId="148"/>
    <tableColumn id="2" name="Ime i prezime" dataDxfId="147"/>
    <tableColumn id="3" name="Godište" dataDxfId="146" totalsRowDxfId="145"/>
    <tableColumn id="4" name="Spol" dataDxfId="144"/>
    <tableColumn id="9" name="Klub" dataDxfId="143"/>
    <tableColumn id="5" name="Prijava VR" dataDxfId="142"/>
    <tableColumn id="6" name="FINAL" dataDxfId="141"/>
    <tableColumn id="7" name="Medalja" dataDxfId="140" totalsRowDxfId="139"/>
    <tableColumn id="12" name="Bodovi" dataDxfId="138" totalsRowDxfId="137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26" name="Tablica1123721222324252627" displayName="Tablica1123721222324252627" ref="A4:I121" totalsRowShown="0" headerRowDxfId="136" dataDxfId="135" totalsRowDxfId="134">
  <autoFilter ref="A4:I121"/>
  <sortState ref="A5:I121">
    <sortCondition ref="G4:G121"/>
  </sortState>
  <tableColumns count="9">
    <tableColumn id="1" name="ID" dataDxfId="133"/>
    <tableColumn id="2" name="Ime i prezime" dataDxfId="132"/>
    <tableColumn id="3" name="Godište" dataDxfId="131" totalsRowDxfId="130"/>
    <tableColumn id="4" name="Spol" dataDxfId="129"/>
    <tableColumn id="9" name="Klub" dataDxfId="128"/>
    <tableColumn id="5" name="Prijava VR" dataDxfId="127"/>
    <tableColumn id="6" name="FINAL" dataDxfId="126"/>
    <tableColumn id="7" name="Medalja" dataDxfId="125" totalsRowDxfId="124"/>
    <tableColumn id="12" name="Bodovi" dataDxfId="123" totalsRowDxfId="122"/>
  </tableColumns>
  <tableStyleInfo name="TableStyleLight9" showFirstColumn="0" showLastColumn="0" showRowStripes="1" showColumnStripes="0"/>
</table>
</file>

<file path=xl/tables/table18.xml><?xml version="1.0" encoding="utf-8"?>
<table xmlns="http://schemas.openxmlformats.org/spreadsheetml/2006/main" id="19" name="Tablica1123720" displayName="Tablica1123720" ref="A4:I85" totalsRowShown="0" headerRowDxfId="121" dataDxfId="120" totalsRowDxfId="119">
  <autoFilter ref="A4:I85"/>
  <sortState ref="A5:I32">
    <sortCondition ref="G4:G85"/>
  </sortState>
  <tableColumns count="9">
    <tableColumn id="1" name="ID" dataDxfId="118"/>
    <tableColumn id="2" name="Ime i prezime" dataDxfId="117"/>
    <tableColumn id="3" name="Godište" dataDxfId="116" totalsRowDxfId="115"/>
    <tableColumn id="4" name="Spol" dataDxfId="114"/>
    <tableColumn id="9" name="Klub" dataDxfId="113"/>
    <tableColumn id="5" name="Prijava VR" dataDxfId="112"/>
    <tableColumn id="6" name="FINAL" dataDxfId="111"/>
    <tableColumn id="7" name="Medalja" dataDxfId="110" totalsRowDxfId="109"/>
    <tableColumn id="12" name="Bodovi" dataDxfId="108" totalsRowDxfId="107"/>
  </tableColumns>
  <tableStyleInfo name="TableStyleLight9" showFirstColumn="0" showLastColumn="0" showRowStripes="1" showColumnStripes="0"/>
</table>
</file>

<file path=xl/tables/table19.xml><?xml version="1.0" encoding="utf-8"?>
<table xmlns="http://schemas.openxmlformats.org/spreadsheetml/2006/main" id="17" name="Table17" displayName="Table17" ref="A1:I55" totalsRowShown="0">
  <autoFilter ref="A1:I55"/>
  <sortState ref="A4:I48">
    <sortCondition ref="G1:G55"/>
  </sortState>
  <tableColumns count="9">
    <tableColumn id="1" name="ID"/>
    <tableColumn id="2" name="Ime i prezime"/>
    <tableColumn id="3" name="Godište"/>
    <tableColumn id="4" name="Spol"/>
    <tableColumn id="5" name="Klub"/>
    <tableColumn id="6" name="Pr. Vrijeme" dataDxfId="106"/>
    <tableColumn id="7" name="Final" dataDxfId="105"/>
    <tableColumn id="8" name="Medalja"/>
    <tableColumn id="9" name="Bodovi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1" name="Tablica1" displayName="Tablica1" ref="A1:R373" totalsRowCount="1" headerRowDxfId="339" dataDxfId="338" totalsRowDxfId="337">
  <autoFilter ref="A1:R372"/>
  <sortState ref="A2:R372">
    <sortCondition ref="A1:A372"/>
  </sortState>
  <tableColumns count="18">
    <tableColumn id="7" name="ID" dataDxfId="336" totalsRowDxfId="335"/>
    <tableColumn id="2" name="Ime i prezime" dataDxfId="334" totalsRowDxfId="333"/>
    <tableColumn id="3" name="Godište" dataDxfId="332" totalsRowDxfId="331"/>
    <tableColumn id="4" name="Spol" dataDxfId="330" totalsRowDxfId="329"/>
    <tableColumn id="9" name="Klub" totalsRowFunction="count" dataDxfId="328" totalsRowDxfId="327"/>
    <tableColumn id="5" name="50m Leđno " totalsRowFunction="count" dataDxfId="326" totalsRowDxfId="325"/>
    <tableColumn id="8" name="50m Leptir" totalsRowFunction="count" dataDxfId="324" totalsRowDxfId="323"/>
    <tableColumn id="18" name="50m Prsno" totalsRowFunction="count" dataDxfId="322" totalsRowDxfId="321"/>
    <tableColumn id="20" name="50m Slobodno" totalsRowFunction="count" dataDxfId="320" totalsRowDxfId="319"/>
    <tableColumn id="17" name="100m Prsno" totalsRowFunction="count" dataDxfId="318" totalsRowDxfId="317"/>
    <tableColumn id="16" name="100m Leđno" totalsRowFunction="count" dataDxfId="316" totalsRowDxfId="315"/>
    <tableColumn id="21" name="100m Leptir" totalsRowFunction="count" dataDxfId="314" totalsRowDxfId="313"/>
    <tableColumn id="15" name="100m Slobodno" totalsRowFunction="count" dataDxfId="312" totalsRowDxfId="311"/>
    <tableColumn id="22" name="200m Slobodno" totalsRowFunction="count" dataDxfId="310" totalsRowDxfId="309"/>
    <tableColumn id="6" name="100m Mješovito" totalsRowFunction="count" dataDxfId="308" totalsRowDxfId="307"/>
    <tableColumn id="1" name="200m Mješovito" totalsRowFunction="count" dataDxfId="306" totalsRowDxfId="305"/>
    <tableColumn id="10" name="Stupac1" dataDxfId="304" totalsRowDxfId="303">
      <calculatedColumnFormula>SUBTOTAL(103,(F2:P2))</calculatedColumnFormula>
    </tableColumn>
    <tableColumn id="14" name="Bodovi" dataDxfId="302" totalsRowDxfId="301"/>
  </tableColumns>
  <tableStyleInfo name="TableStyleLight9" showFirstColumn="0" showLastColumn="0" showRowStripes="1" showColumnStripes="0"/>
</table>
</file>

<file path=xl/tables/table20.xml><?xml version="1.0" encoding="utf-8"?>
<table xmlns="http://schemas.openxmlformats.org/spreadsheetml/2006/main" id="18" name="Tablica11237" displayName="Tablica11237" ref="A4:I121" totalsRowShown="0" headerRowDxfId="104" dataDxfId="103" totalsRowDxfId="102">
  <autoFilter ref="A4:I121"/>
  <sortState ref="A5:I121">
    <sortCondition ref="B4:B121"/>
  </sortState>
  <tableColumns count="9">
    <tableColumn id="1" name="ID" dataDxfId="101"/>
    <tableColumn id="2" name="Ime i prezime" dataDxfId="100"/>
    <tableColumn id="3" name="Godište" dataDxfId="99" totalsRowDxfId="98"/>
    <tableColumn id="4" name="Spol" dataDxfId="97"/>
    <tableColumn id="9" name="Klub" dataDxfId="96"/>
    <tableColumn id="5" name="Prijava VR" dataDxfId="95"/>
    <tableColumn id="6" name="FINAL" dataDxfId="94"/>
    <tableColumn id="7" name="Medalja" dataDxfId="93" totalsRowDxfId="92"/>
    <tableColumn id="12" name="Bodovi" dataDxfId="91" totalsRowDxfId="90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id="20" name="Tablica1123721" displayName="Tablica1123721" ref="A4:I121" totalsRowShown="0" headerRowDxfId="89" dataDxfId="88" totalsRowDxfId="87">
  <autoFilter ref="A4:I121"/>
  <sortState ref="A10:I30">
    <sortCondition ref="G4:G121"/>
  </sortState>
  <tableColumns count="9">
    <tableColumn id="1" name="ID" dataDxfId="86"/>
    <tableColumn id="2" name="Ime i prezime" dataDxfId="85"/>
    <tableColumn id="3" name="Godište" dataDxfId="84" totalsRowDxfId="83"/>
    <tableColumn id="4" name="Spol" dataDxfId="82"/>
    <tableColumn id="9" name="Klub" dataDxfId="81"/>
    <tableColumn id="5" name="Prijava VR" dataDxfId="80"/>
    <tableColumn id="6" name="FINAL" dataDxfId="79"/>
    <tableColumn id="7" name="Medalja" dataDxfId="78" totalsRowDxfId="77"/>
    <tableColumn id="12" name="Bodovi" dataDxfId="76" totalsRowDxfId="75"/>
  </tableColumns>
  <tableStyleInfo name="TableStyleLight9" showFirstColumn="0" showLastColumn="0" showRowStripes="1" showColumnStripes="0"/>
</table>
</file>

<file path=xl/tables/table22.xml><?xml version="1.0" encoding="utf-8"?>
<table xmlns="http://schemas.openxmlformats.org/spreadsheetml/2006/main" id="21" name="Tablica112372122" displayName="Tablica112372122" ref="A4:I121" totalsRowShown="0" headerRowDxfId="74" dataDxfId="73" totalsRowDxfId="72">
  <autoFilter ref="A4:I121"/>
  <sortState ref="A5:I121">
    <sortCondition ref="G4:G121"/>
  </sortState>
  <tableColumns count="9">
    <tableColumn id="1" name="ID" dataDxfId="71"/>
    <tableColumn id="2" name="Ime i prezime" dataDxfId="70"/>
    <tableColumn id="3" name="Godište" dataDxfId="69" totalsRowDxfId="68"/>
    <tableColumn id="4" name="Spol" dataDxfId="67"/>
    <tableColumn id="9" name="Klub" dataDxfId="66"/>
    <tableColumn id="5" name="Prijava VR" dataDxfId="65"/>
    <tableColumn id="6" name="FINAL" dataDxfId="64"/>
    <tableColumn id="7" name="Medalja" dataDxfId="63" totalsRowDxfId="62"/>
    <tableColumn id="12" name="Bodovi" dataDxfId="61" totalsRowDxfId="60"/>
  </tableColumns>
  <tableStyleInfo name="TableStyleLight9" showFirstColumn="0" showLastColumn="0" showRowStripes="1" showColumnStripes="0"/>
</table>
</file>

<file path=xl/tables/table23.xml><?xml version="1.0" encoding="utf-8"?>
<table xmlns="http://schemas.openxmlformats.org/spreadsheetml/2006/main" id="22" name="Tablica11237212223" displayName="Tablica11237212223" ref="A4:I121" totalsRowShown="0" headerRowDxfId="59" dataDxfId="58" totalsRowDxfId="57">
  <autoFilter ref="A4:I121"/>
  <sortState ref="A5:I121">
    <sortCondition ref="G4:G121"/>
  </sortState>
  <tableColumns count="9">
    <tableColumn id="1" name="ID" dataDxfId="56"/>
    <tableColumn id="2" name="Ime i prezime" dataDxfId="55"/>
    <tableColumn id="3" name="Godište" dataDxfId="54" totalsRowDxfId="53"/>
    <tableColumn id="4" name="Spol" dataDxfId="52"/>
    <tableColumn id="9" name="Klub" dataDxfId="51"/>
    <tableColumn id="5" name="Prijava VR" dataDxfId="50"/>
    <tableColumn id="6" name="FINAL" dataDxfId="49"/>
    <tableColumn id="7" name="Medalja" dataDxfId="48" totalsRowDxfId="47"/>
    <tableColumn id="12" name="Bodovi" dataDxfId="46" totalsRowDxfId="45"/>
  </tableColumns>
  <tableStyleInfo name="TableStyleLight9" showFirstColumn="0" showLastColumn="0" showRowStripes="1" showColumnStripes="0"/>
</table>
</file>

<file path=xl/tables/table24.xml><?xml version="1.0" encoding="utf-8"?>
<table xmlns="http://schemas.openxmlformats.org/spreadsheetml/2006/main" id="23" name="Tablica1123721222324" displayName="Tablica1123721222324" ref="A4:I121" totalsRowShown="0" headerRowDxfId="44" dataDxfId="43" totalsRowDxfId="42">
  <autoFilter ref="A4:I121"/>
  <sortState ref="A5:I121">
    <sortCondition ref="G4:G121"/>
  </sortState>
  <tableColumns count="9">
    <tableColumn id="1" name="ID" dataDxfId="41"/>
    <tableColumn id="2" name="Ime i prezime" dataDxfId="40"/>
    <tableColumn id="3" name="Godište" dataDxfId="39" totalsRowDxfId="38"/>
    <tableColumn id="4" name="Spol" dataDxfId="37"/>
    <tableColumn id="9" name="Klub" dataDxfId="36"/>
    <tableColumn id="5" name="Prijava VR" dataDxfId="35"/>
    <tableColumn id="6" name="FINAL" dataDxfId="34"/>
    <tableColumn id="7" name="Medalja" dataDxfId="33" totalsRowDxfId="32"/>
    <tableColumn id="12" name="Bodovi" dataDxfId="31" totalsRowDxfId="30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id="24" name="Tablica112372122232425" displayName="Tablica112372122232425" ref="A4:I121" totalsRowShown="0" headerRowDxfId="29" dataDxfId="28" totalsRowDxfId="27">
  <autoFilter ref="A4:I121"/>
  <sortState ref="A5:I121">
    <sortCondition ref="G4:G121"/>
  </sortState>
  <tableColumns count="9">
    <tableColumn id="1" name="ID" dataDxfId="26"/>
    <tableColumn id="2" name="Ime i prezime" dataDxfId="25"/>
    <tableColumn id="3" name="Godište" dataDxfId="24" totalsRowDxfId="23"/>
    <tableColumn id="4" name="Spol" dataDxfId="22"/>
    <tableColumn id="9" name="Klub" dataDxfId="21"/>
    <tableColumn id="5" name="Prijava VR" dataDxfId="20"/>
    <tableColumn id="6" name="FINAL" dataDxfId="19"/>
    <tableColumn id="7" name="Medalja" dataDxfId="18" totalsRowDxfId="17"/>
    <tableColumn id="12" name="Bodovi" dataDxfId="16" totalsRowDxfId="15"/>
  </tableColumns>
  <tableStyleInfo name="TableStyleLight9" showFirstColumn="0" showLastColumn="0" showRowStripes="1" showColumnStripes="0"/>
</table>
</file>

<file path=xl/tables/table26.xml><?xml version="1.0" encoding="utf-8"?>
<table xmlns="http://schemas.openxmlformats.org/spreadsheetml/2006/main" id="25" name="Tablica11237212223242526" displayName="Tablica11237212223242526" ref="A4:I173" totalsRowShown="0" headerRowDxfId="14" dataDxfId="13" totalsRowDxfId="12">
  <autoFilter ref="A4:I173"/>
  <sortState ref="A5:I173">
    <sortCondition ref="G4:G173"/>
  </sortState>
  <tableColumns count="9">
    <tableColumn id="1" name="ID" dataDxfId="11"/>
    <tableColumn id="2" name="Ime i prezime" dataDxfId="10"/>
    <tableColumn id="3" name="Godište" dataDxfId="9" totalsRowDxfId="8"/>
    <tableColumn id="4" name="Spol" dataDxfId="7"/>
    <tableColumn id="9" name="Klub" dataDxfId="6"/>
    <tableColumn id="5" name="Prijava VR" dataDxfId="5"/>
    <tableColumn id="6" name="FINAL" dataDxfId="4"/>
    <tableColumn id="7" name="Medalja" dataDxfId="3" totalsRowDxfId="2"/>
    <tableColumn id="12" name="Bodovi" dataDxfId="1" totalsRowDxfId="0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44" name="Tablica1143538414345" displayName="Tablica1143538414345" ref="A3:G12" totalsRowShown="0" headerRowDxfId="298" headerRowBorderDxfId="297">
  <autoFilter ref="A3:G12"/>
  <sortState ref="A4:G12">
    <sortCondition ref="G3:G12"/>
  </sortState>
  <tableColumns count="7">
    <tableColumn id="1" name="******" dataDxfId="296"/>
    <tableColumn id="3" name="staza" dataDxfId="295"/>
    <tableColumn id="4" name="KLUB" dataDxfId="294"/>
    <tableColumn id="5" name="**************" dataDxfId="293"/>
    <tableColumn id="6" name="*********" dataDxfId="292"/>
    <tableColumn id="7" name="**********" dataDxfId="291"/>
    <tableColumn id="8" name="vrijeme" dataDxfId="290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id="3" name="Tablica11435384143454" displayName="Tablica11435384143454" ref="A16:G25" totalsRowShown="0" headerRowDxfId="289" headerRowBorderDxfId="288">
  <autoFilter ref="A16:G25"/>
  <sortState ref="A17:G25">
    <sortCondition ref="G16:G25"/>
  </sortState>
  <tableColumns count="7">
    <tableColumn id="1" name="******" dataDxfId="287"/>
    <tableColumn id="3" name="staza" dataDxfId="286"/>
    <tableColumn id="4" name="KLUB" dataDxfId="285"/>
    <tableColumn id="5" name="**************" dataDxfId="284"/>
    <tableColumn id="6" name="*********" dataDxfId="283"/>
    <tableColumn id="7" name="**********" dataDxfId="282"/>
    <tableColumn id="8" name="vrijeme" dataDxfId="281"/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id="10" name="Tablica10" displayName="Tablica10" ref="C3:J29" totalsRowShown="0" headerRowDxfId="280" dataDxfId="279">
  <autoFilter ref="C3:J29"/>
  <sortState ref="C4:J29">
    <sortCondition ref="F3:F29"/>
  </sortState>
  <tableColumns count="8">
    <tableColumn id="8" name="ID" dataDxfId="278"/>
    <tableColumn id="1" name="Ime i prezime" dataDxfId="277"/>
    <tableColumn id="2" name="Godište" dataDxfId="276"/>
    <tableColumn id="3" name="Spol" dataDxfId="275"/>
    <tableColumn id="4" name="Klub" dataDxfId="274"/>
    <tableColumn id="5" name="Pr. Vrijeme" dataDxfId="273"/>
    <tableColumn id="6" name="Final" dataDxfId="272"/>
    <tableColumn id="7" name="napomena" dataDxfId="271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4" name="Tablica4" displayName="Tablica4" ref="C34:J107" totalsRowCount="1" headerRowDxfId="270" dataDxfId="269" totalsRowDxfId="267" tableBorderDxfId="268">
  <autoFilter ref="C34:J106"/>
  <sortState ref="C35:J96">
    <sortCondition ref="F34:F96"/>
  </sortState>
  <tableColumns count="8">
    <tableColumn id="1" name="ID" dataDxfId="266" totalsRowDxfId="265"/>
    <tableColumn id="2" name="Ime i prezime" dataDxfId="264" totalsRowDxfId="263"/>
    <tableColumn id="3" name="Godište" dataDxfId="262" totalsRowDxfId="261"/>
    <tableColumn id="4" name="Spol" dataDxfId="260" totalsRowDxfId="259"/>
    <tableColumn id="5" name="Klub" totalsRowFunction="count" dataDxfId="258" totalsRowDxfId="257"/>
    <tableColumn id="6" name="Pr. Vrijeme" dataDxfId="256" totalsRowDxfId="255"/>
    <tableColumn id="7" name="Final" dataDxfId="254" totalsRowDxfId="253"/>
    <tableColumn id="8" name="napomena" dataDxfId="252" totalsRowDxfId="251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5" name="Tablica5" displayName="Tablica5" ref="C112:J169" totalsRowCount="1" headerRowDxfId="250" dataDxfId="249" totalsRowDxfId="248">
  <autoFilter ref="C112:J168"/>
  <sortState ref="C103:J164">
    <sortCondition ref="F102:F164"/>
  </sortState>
  <tableColumns count="8">
    <tableColumn id="1" name="ID" dataDxfId="247" totalsRowDxfId="246"/>
    <tableColumn id="2" name="Ime i prezime" dataDxfId="245" totalsRowDxfId="244"/>
    <tableColumn id="3" name="Godište" dataDxfId="243" totalsRowDxfId="242"/>
    <tableColumn id="4" name="Spol" dataDxfId="241" totalsRowDxfId="240"/>
    <tableColumn id="5" name="Klub" totalsRowFunction="count" dataDxfId="239" totalsRowDxfId="238"/>
    <tableColumn id="6" name="Pr. Vrijeme" dataDxfId="237" totalsRowDxfId="236"/>
    <tableColumn id="7" name="Final" dataDxfId="235" totalsRowDxfId="234"/>
    <tableColumn id="8" name="napomena" dataDxfId="233" totalsRowDxfId="232"/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7" name="Tablica7" displayName="Tablica7" ref="C173:J291" totalsRowShown="0" headerRowDxfId="231" dataDxfId="230">
  <autoFilter ref="C173:J291"/>
  <sortState ref="C170:J315">
    <sortCondition ref="F169:F315"/>
  </sortState>
  <tableColumns count="8">
    <tableColumn id="1" name="ID" dataDxfId="229"/>
    <tableColumn id="2" name="Ime i prezime" dataDxfId="228"/>
    <tableColumn id="3" name="Godište" dataDxfId="227"/>
    <tableColumn id="4" name="Spol" dataDxfId="226"/>
    <tableColumn id="5" name="Klub" dataDxfId="225"/>
    <tableColumn id="6" name="Pr. Vrijeme" dataDxfId="224"/>
    <tableColumn id="7" name="Final" dataDxfId="223"/>
    <tableColumn id="8" name="napomena" dataDxfId="222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9" name="Tablica9" displayName="Tablica9" ref="C295:J331" totalsRowShown="0" headerRowDxfId="221" dataDxfId="220">
  <autoFilter ref="C295:J331"/>
  <sortState ref="C296:J357">
    <sortCondition ref="F295:F357"/>
  </sortState>
  <tableColumns count="8">
    <tableColumn id="1" name="ID" dataDxfId="219"/>
    <tableColumn id="2" name="Ime i prezime" dataDxfId="218"/>
    <tableColumn id="3" name="Godište" dataDxfId="217"/>
    <tableColumn id="4" name="Spol" dataDxfId="216"/>
    <tableColumn id="5" name="Klub" dataDxfId="215"/>
    <tableColumn id="6" name="Pr. Vrijeme" dataDxfId="214"/>
    <tableColumn id="7" name="Final" dataDxfId="213"/>
    <tableColumn id="8" name="napomena" dataDxfId="212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1.xml"/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12" Type="http://schemas.openxmlformats.org/officeDocument/2006/relationships/table" Target="../tables/table15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Relationship Id="rId6" Type="http://schemas.openxmlformats.org/officeDocument/2006/relationships/table" Target="../tables/table9.xml"/><Relationship Id="rId11" Type="http://schemas.openxmlformats.org/officeDocument/2006/relationships/table" Target="../tables/table14.xml"/><Relationship Id="rId5" Type="http://schemas.openxmlformats.org/officeDocument/2006/relationships/table" Target="../tables/table8.xml"/><Relationship Id="rId10" Type="http://schemas.openxmlformats.org/officeDocument/2006/relationships/table" Target="../tables/table13.xml"/><Relationship Id="rId4" Type="http://schemas.openxmlformats.org/officeDocument/2006/relationships/table" Target="../tables/table7.xml"/><Relationship Id="rId9" Type="http://schemas.openxmlformats.org/officeDocument/2006/relationships/table" Target="../tables/table1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L10" sqref="L10"/>
    </sheetView>
  </sheetViews>
  <sheetFormatPr defaultRowHeight="15"/>
  <cols>
    <col min="1" max="1" width="17.28515625" customWidth="1"/>
    <col min="2" max="9" width="7.140625" customWidth="1"/>
    <col min="10" max="10" width="13.7109375" bestFit="1" customWidth="1"/>
  </cols>
  <sheetData>
    <row r="1" spans="1:10" ht="15" customHeight="1">
      <c r="A1" s="344" t="s">
        <v>156</v>
      </c>
      <c r="B1" s="344"/>
      <c r="C1" s="344"/>
      <c r="D1" s="344"/>
      <c r="E1" s="344"/>
      <c r="F1" s="344"/>
      <c r="G1" s="344"/>
      <c r="H1" s="344"/>
      <c r="I1" s="344"/>
      <c r="J1" s="15"/>
    </row>
    <row r="2" spans="1:10" s="15" customFormat="1" ht="15" customHeight="1">
      <c r="A2" s="345"/>
      <c r="B2" s="345"/>
      <c r="C2" s="345"/>
      <c r="D2" s="345"/>
      <c r="E2" s="345"/>
      <c r="F2" s="345"/>
      <c r="G2" s="345"/>
      <c r="H2" s="345"/>
      <c r="I2" s="345"/>
    </row>
    <row r="3" spans="1:10" s="15" customFormat="1" ht="15" customHeight="1">
      <c r="A3" s="91"/>
      <c r="B3" s="348" t="s">
        <v>136</v>
      </c>
      <c r="C3" s="349"/>
      <c r="D3" s="349"/>
      <c r="E3" s="349"/>
      <c r="F3" s="349"/>
      <c r="G3" s="349"/>
      <c r="H3" s="349"/>
      <c r="I3" s="349"/>
    </row>
    <row r="4" spans="1:10" s="15" customFormat="1" ht="15" customHeight="1">
      <c r="A4" s="91"/>
      <c r="B4" s="345"/>
      <c r="C4" s="345"/>
      <c r="D4" s="345"/>
      <c r="E4" s="345"/>
      <c r="F4" s="345"/>
      <c r="G4" s="345"/>
      <c r="H4" s="345"/>
      <c r="I4" s="345"/>
    </row>
    <row r="5" spans="1:10" s="15" customFormat="1"/>
    <row r="6" spans="1:10">
      <c r="B6" s="6" t="s">
        <v>11</v>
      </c>
      <c r="C6" s="6" t="s">
        <v>10</v>
      </c>
      <c r="D6" s="6" t="s">
        <v>12</v>
      </c>
      <c r="E6" s="6" t="s">
        <v>13</v>
      </c>
      <c r="F6" s="6" t="s">
        <v>23</v>
      </c>
      <c r="G6" s="6" t="s">
        <v>37</v>
      </c>
      <c r="H6" s="6" t="s">
        <v>42</v>
      </c>
      <c r="I6" s="6" t="s">
        <v>43</v>
      </c>
      <c r="J6" s="15"/>
    </row>
    <row r="7" spans="1:10">
      <c r="A7" s="38" t="s">
        <v>19</v>
      </c>
      <c r="B7" s="60">
        <v>20</v>
      </c>
      <c r="C7" s="2">
        <v>31</v>
      </c>
      <c r="D7" s="2">
        <v>7</v>
      </c>
      <c r="E7" s="2">
        <v>8</v>
      </c>
      <c r="F7" s="2">
        <v>29</v>
      </c>
      <c r="G7" s="2">
        <v>12</v>
      </c>
      <c r="H7" s="2">
        <v>8</v>
      </c>
      <c r="I7" s="2">
        <v>5</v>
      </c>
      <c r="J7" s="15"/>
    </row>
    <row r="8" spans="1:10">
      <c r="A8" s="38" t="s">
        <v>20</v>
      </c>
      <c r="B8" s="60">
        <v>20</v>
      </c>
      <c r="C8" s="2">
        <v>23</v>
      </c>
      <c r="D8" s="2">
        <v>3</v>
      </c>
      <c r="E8" s="2">
        <v>7</v>
      </c>
      <c r="F8" s="2">
        <v>4</v>
      </c>
      <c r="G8" s="2">
        <v>6</v>
      </c>
      <c r="H8" s="2">
        <v>13</v>
      </c>
      <c r="I8" s="2">
        <v>3</v>
      </c>
      <c r="J8" s="15"/>
    </row>
    <row r="9" spans="1:10">
      <c r="A9" s="38" t="s">
        <v>21</v>
      </c>
      <c r="B9" s="60">
        <v>16</v>
      </c>
      <c r="C9" s="2">
        <v>20</v>
      </c>
      <c r="D9" s="2">
        <v>4</v>
      </c>
      <c r="E9" s="2">
        <v>8</v>
      </c>
      <c r="F9" s="2">
        <v>13</v>
      </c>
      <c r="G9" s="2">
        <v>2</v>
      </c>
      <c r="H9" s="2">
        <v>12</v>
      </c>
      <c r="I9" s="2">
        <v>0</v>
      </c>
      <c r="J9" s="15"/>
    </row>
    <row r="10" spans="1:10">
      <c r="A10" s="15"/>
      <c r="J10" s="15"/>
    </row>
    <row r="11" spans="1:10">
      <c r="A11" s="38" t="s">
        <v>105</v>
      </c>
      <c r="B11" s="90">
        <f>SUM(B7:B10)</f>
        <v>56</v>
      </c>
      <c r="C11" s="90">
        <f t="shared" ref="C11:I11" si="0">SUM(C7:C10)</f>
        <v>74</v>
      </c>
      <c r="D11" s="90">
        <f t="shared" si="0"/>
        <v>14</v>
      </c>
      <c r="E11" s="90">
        <f t="shared" si="0"/>
        <v>23</v>
      </c>
      <c r="F11" s="90">
        <f t="shared" si="0"/>
        <v>46</v>
      </c>
      <c r="G11" s="90">
        <f t="shared" si="0"/>
        <v>20</v>
      </c>
      <c r="H11" s="90">
        <f t="shared" si="0"/>
        <v>33</v>
      </c>
      <c r="I11" s="90">
        <f t="shared" si="0"/>
        <v>8</v>
      </c>
      <c r="J11" s="15"/>
    </row>
    <row r="12" spans="1:10">
      <c r="J12" s="15"/>
    </row>
    <row r="13" spans="1:10">
      <c r="J13" s="15"/>
    </row>
    <row r="14" spans="1:10">
      <c r="A14" t="s">
        <v>70</v>
      </c>
      <c r="B14" s="81">
        <f>SUM(C19:C26)</f>
        <v>290</v>
      </c>
      <c r="D14" s="20" t="s">
        <v>28</v>
      </c>
      <c r="E14" s="80">
        <f>COUNTIF(Tablica1[Spol],"m")</f>
        <v>170</v>
      </c>
      <c r="G14" s="20" t="s">
        <v>29</v>
      </c>
      <c r="H14" s="80">
        <f>COUNTIF(Tablica1[Spol],"Ž")</f>
        <v>120</v>
      </c>
    </row>
    <row r="17" spans="1:8">
      <c r="A17" s="6" t="s">
        <v>27</v>
      </c>
      <c r="B17" s="6" t="s">
        <v>40</v>
      </c>
      <c r="C17" s="346" t="s">
        <v>18</v>
      </c>
      <c r="D17" s="346"/>
      <c r="E17" s="19"/>
      <c r="F17" s="19"/>
    </row>
    <row r="18" spans="1:8" ht="15.75" thickBot="1">
      <c r="E18" s="347" t="s">
        <v>72</v>
      </c>
      <c r="F18" s="347"/>
      <c r="G18" s="347"/>
      <c r="H18" s="40" t="s">
        <v>71</v>
      </c>
    </row>
    <row r="19" spans="1:8" ht="17.25" thickTop="1" thickBot="1">
      <c r="A19" s="97" t="s">
        <v>16</v>
      </c>
      <c r="B19" s="16" t="s">
        <v>11</v>
      </c>
      <c r="C19" s="343">
        <f>COUNTIF(Tablica1[Klub],"VPK")</f>
        <v>64</v>
      </c>
      <c r="D19" s="343"/>
      <c r="E19" s="341" t="s">
        <v>44</v>
      </c>
      <c r="F19" s="341"/>
      <c r="G19" s="341"/>
      <c r="H19" s="94">
        <f>SUBTOTAL(103,Tablica1[[50m Leđno ]])</f>
        <v>102</v>
      </c>
    </row>
    <row r="20" spans="1:8" ht="17.25" thickTop="1" thickBot="1">
      <c r="A20" s="97" t="s">
        <v>14</v>
      </c>
      <c r="B20" s="16" t="s">
        <v>10</v>
      </c>
      <c r="C20" s="343">
        <f>COUNTIF(Tablica1[Klub],"PKM")</f>
        <v>76</v>
      </c>
      <c r="D20" s="343"/>
      <c r="E20" s="341" t="s">
        <v>80</v>
      </c>
      <c r="F20" s="341"/>
      <c r="G20" s="341"/>
      <c r="H20" s="94">
        <f>Tablica1[[#Totals],[100m Leđno]]</f>
        <v>34</v>
      </c>
    </row>
    <row r="21" spans="1:8" ht="17.25" thickTop="1" thickBot="1">
      <c r="A21" s="97" t="s">
        <v>15</v>
      </c>
      <c r="B21" s="16" t="s">
        <v>12</v>
      </c>
      <c r="C21" s="343">
        <f>COUNTIF(Tablica1[Klub],"PKĐ")</f>
        <v>15</v>
      </c>
      <c r="D21" s="343"/>
      <c r="E21" s="341" t="s">
        <v>46</v>
      </c>
      <c r="F21" s="341"/>
      <c r="G21" s="341"/>
      <c r="H21" s="94">
        <f>Tablica1[[#Totals],[50m Leptir]]</f>
        <v>26</v>
      </c>
    </row>
    <row r="22" spans="1:8" ht="17.25" thickTop="1" thickBot="1">
      <c r="A22" s="97" t="s">
        <v>17</v>
      </c>
      <c r="B22" s="16" t="s">
        <v>13</v>
      </c>
      <c r="C22" s="343">
        <f>COUNTIF(Tablica1[Klub],"PKV")</f>
        <v>16</v>
      </c>
      <c r="D22" s="343"/>
      <c r="E22" s="341" t="s">
        <v>47</v>
      </c>
      <c r="F22" s="341"/>
      <c r="G22" s="341"/>
      <c r="H22" s="94">
        <f>Tablica1[[#Totals],[100m Leptir]]</f>
        <v>16</v>
      </c>
    </row>
    <row r="23" spans="1:8" ht="17.25" thickTop="1" thickBot="1">
      <c r="A23" s="97" t="s">
        <v>22</v>
      </c>
      <c r="B23" s="16" t="s">
        <v>23</v>
      </c>
      <c r="C23" s="343">
        <f>COUNTIF(Tablica1[Klub],"PKO")</f>
        <v>51</v>
      </c>
      <c r="D23" s="343"/>
      <c r="E23" s="341" t="s">
        <v>48</v>
      </c>
      <c r="F23" s="341"/>
      <c r="G23" s="341"/>
      <c r="H23" s="94">
        <f>Tablica1[[#Totals],[50m Prsno]]</f>
        <v>56</v>
      </c>
    </row>
    <row r="24" spans="1:8" s="15" customFormat="1" ht="17.25" thickTop="1" thickBot="1">
      <c r="A24" s="97" t="s">
        <v>36</v>
      </c>
      <c r="B24" s="16" t="s">
        <v>37</v>
      </c>
      <c r="C24" s="343">
        <f>COUNTIF(Tablica1[Klub],"ORI")</f>
        <v>14</v>
      </c>
      <c r="D24" s="343"/>
      <c r="E24" s="341" t="s">
        <v>49</v>
      </c>
      <c r="F24" s="341"/>
      <c r="G24" s="341"/>
      <c r="H24" s="94">
        <f>Tablica1[[#Totals],[100m Prsno]]</f>
        <v>43</v>
      </c>
    </row>
    <row r="25" spans="1:8" s="15" customFormat="1" ht="17.25" thickTop="1" thickBot="1">
      <c r="A25" s="97" t="s">
        <v>41</v>
      </c>
      <c r="B25" s="16" t="s">
        <v>42</v>
      </c>
      <c r="C25" s="343">
        <f>COUNTIF(Tablica1[Klub],"ORH")</f>
        <v>39</v>
      </c>
      <c r="D25" s="343"/>
      <c r="E25" s="341" t="s">
        <v>50</v>
      </c>
      <c r="F25" s="341"/>
      <c r="G25" s="341"/>
      <c r="H25" s="94">
        <f>Tablica1[[#Totals],[50m Slobodno]]</f>
        <v>142</v>
      </c>
    </row>
    <row r="26" spans="1:8" s="15" customFormat="1" ht="17.25" thickTop="1" thickBot="1">
      <c r="A26" s="97" t="s">
        <v>78</v>
      </c>
      <c r="B26" s="16" t="s">
        <v>43</v>
      </c>
      <c r="C26" s="343">
        <f>COUNTIF(Tablica1[Klub],"PKB")</f>
        <v>15</v>
      </c>
      <c r="D26" s="343"/>
      <c r="E26" s="341" t="s">
        <v>51</v>
      </c>
      <c r="F26" s="341"/>
      <c r="G26" s="341"/>
      <c r="H26" s="94">
        <f>Tablica1[[#Totals],[100m Slobodno]]</f>
        <v>58</v>
      </c>
    </row>
    <row r="27" spans="1:8" s="15" customFormat="1" ht="17.25" thickTop="1" thickBot="1">
      <c r="B27" s="16"/>
      <c r="C27" s="52"/>
      <c r="D27" s="52"/>
      <c r="E27" s="341" t="s">
        <v>81</v>
      </c>
      <c r="F27" s="341"/>
      <c r="G27" s="341"/>
      <c r="H27" s="94">
        <f>Tablica1[[#Totals],[200m Slobodno]]</f>
        <v>22</v>
      </c>
    </row>
    <row r="28" spans="1:8" s="15" customFormat="1" ht="17.25" thickTop="1" thickBot="1">
      <c r="B28" s="16"/>
      <c r="C28" s="52"/>
      <c r="D28" s="52"/>
      <c r="E28" s="341" t="s">
        <v>45</v>
      </c>
      <c r="F28" s="341"/>
      <c r="G28" s="341"/>
      <c r="H28" s="94">
        <f>Tablica1[[#Totals],[100m Mješovito]]</f>
        <v>35</v>
      </c>
    </row>
    <row r="29" spans="1:8" s="15" customFormat="1" ht="16.5" thickTop="1">
      <c r="A29" s="342" t="s">
        <v>83</v>
      </c>
      <c r="B29" s="342"/>
      <c r="C29" s="52"/>
      <c r="D29" s="52"/>
      <c r="E29" s="341" t="s">
        <v>82</v>
      </c>
      <c r="F29" s="341"/>
      <c r="G29" s="341"/>
      <c r="H29" s="94">
        <f>Tablica1[[#Totals],[200m Mješovito]]</f>
        <v>20</v>
      </c>
    </row>
    <row r="30" spans="1:8" s="15" customFormat="1" ht="16.5" thickBot="1">
      <c r="A30" s="78" t="s">
        <v>106</v>
      </c>
      <c r="B30" s="79" t="s">
        <v>107</v>
      </c>
      <c r="C30" s="52"/>
      <c r="D30" s="52"/>
      <c r="E30" s="53"/>
      <c r="F30" s="53"/>
      <c r="G30" s="53"/>
      <c r="H30" s="54"/>
    </row>
    <row r="31" spans="1:8" s="15" customFormat="1" ht="16.5" thickTop="1">
      <c r="A31" s="63">
        <v>1</v>
      </c>
      <c r="B31" s="8">
        <v>25</v>
      </c>
      <c r="C31" s="52"/>
      <c r="D31" s="52"/>
      <c r="E31" s="341" t="s">
        <v>137</v>
      </c>
      <c r="F31" s="341"/>
      <c r="G31" s="341"/>
      <c r="H31" s="63">
        <f>SUM(H19:H30)</f>
        <v>554</v>
      </c>
    </row>
    <row r="32" spans="1:8" s="15" customFormat="1" ht="15.75">
      <c r="A32" s="8">
        <v>2</v>
      </c>
      <c r="B32" s="8">
        <v>20</v>
      </c>
      <c r="C32" s="52"/>
      <c r="D32" s="52"/>
      <c r="E32" s="341" t="s">
        <v>138</v>
      </c>
      <c r="F32" s="341"/>
      <c r="G32" s="341"/>
      <c r="H32" s="96">
        <f>SUM(H31/8)</f>
        <v>69.25</v>
      </c>
    </row>
    <row r="33" spans="1:7" s="15" customFormat="1" ht="15.75">
      <c r="A33" s="8">
        <v>3</v>
      </c>
      <c r="B33" s="8">
        <v>16</v>
      </c>
      <c r="C33" s="52"/>
      <c r="D33" s="52"/>
      <c r="E33" s="53"/>
      <c r="F33" s="53"/>
      <c r="G33" s="53"/>
    </row>
    <row r="34" spans="1:7" s="15" customFormat="1" ht="15.75">
      <c r="A34" s="64">
        <v>4</v>
      </c>
      <c r="B34" s="8">
        <v>13</v>
      </c>
      <c r="C34" s="52"/>
      <c r="D34" s="52"/>
      <c r="E34" s="53"/>
      <c r="F34" s="53"/>
      <c r="G34" s="53"/>
    </row>
    <row r="35" spans="1:7" s="15" customFormat="1" ht="15.75">
      <c r="A35" s="64">
        <v>5</v>
      </c>
      <c r="B35" s="8">
        <v>10</v>
      </c>
      <c r="C35" s="52"/>
      <c r="D35" s="52"/>
      <c r="E35" s="53"/>
      <c r="F35" s="53"/>
      <c r="G35" s="53"/>
    </row>
    <row r="36" spans="1:7">
      <c r="A36" s="64">
        <v>6</v>
      </c>
      <c r="B36" s="8">
        <v>7</v>
      </c>
      <c r="C36" s="17"/>
      <c r="D36" s="17"/>
      <c r="E36" s="17"/>
      <c r="F36" s="17"/>
    </row>
    <row r="37" spans="1:7">
      <c r="A37" s="64">
        <v>7</v>
      </c>
      <c r="B37" s="8">
        <v>5</v>
      </c>
      <c r="C37" s="76"/>
      <c r="D37" s="76"/>
      <c r="E37" s="76"/>
      <c r="F37" s="76"/>
    </row>
    <row r="38" spans="1:7">
      <c r="A38" s="64">
        <v>8</v>
      </c>
      <c r="B38" s="8">
        <v>3</v>
      </c>
      <c r="C38" s="77"/>
      <c r="D38" s="77"/>
      <c r="E38" s="77"/>
      <c r="F38" s="77"/>
    </row>
    <row r="39" spans="1:7">
      <c r="A39" s="64">
        <v>9</v>
      </c>
      <c r="B39" s="8">
        <v>2</v>
      </c>
      <c r="C39" s="77"/>
      <c r="D39" s="77"/>
      <c r="E39" s="77"/>
      <c r="F39" s="77"/>
    </row>
    <row r="40" spans="1:7">
      <c r="A40" s="64">
        <v>10</v>
      </c>
      <c r="B40" s="8">
        <v>1</v>
      </c>
      <c r="C40" s="17"/>
      <c r="D40" s="17"/>
      <c r="E40" s="17"/>
      <c r="F40" s="17"/>
    </row>
    <row r="41" spans="1:7" s="15" customFormat="1">
      <c r="C41" s="18"/>
      <c r="D41" s="18"/>
      <c r="E41" s="18"/>
      <c r="F41" s="18"/>
    </row>
  </sheetData>
  <mergeCells count="26">
    <mergeCell ref="A1:I2"/>
    <mergeCell ref="C17:D17"/>
    <mergeCell ref="C19:D19"/>
    <mergeCell ref="C20:D20"/>
    <mergeCell ref="C21:D21"/>
    <mergeCell ref="E18:G18"/>
    <mergeCell ref="E19:G19"/>
    <mergeCell ref="E20:G20"/>
    <mergeCell ref="E21:G21"/>
    <mergeCell ref="B3:I4"/>
    <mergeCell ref="E31:G31"/>
    <mergeCell ref="E32:G32"/>
    <mergeCell ref="A29:B29"/>
    <mergeCell ref="C26:D26"/>
    <mergeCell ref="E22:G22"/>
    <mergeCell ref="C22:D22"/>
    <mergeCell ref="C23:D23"/>
    <mergeCell ref="C24:D24"/>
    <mergeCell ref="C25:D25"/>
    <mergeCell ref="E27:G27"/>
    <mergeCell ref="E28:G28"/>
    <mergeCell ref="E29:G29"/>
    <mergeCell ref="E23:G23"/>
    <mergeCell ref="E24:G24"/>
    <mergeCell ref="E25:G25"/>
    <mergeCell ref="E26:G26"/>
  </mergeCells>
  <conditionalFormatting sqref="B7:I9">
    <cfRule type="cellIs" dxfId="364" priority="1" operator="greaterThan">
      <formula>0</formula>
    </cfRule>
  </conditionalFormatting>
  <pageMargins left="0.4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121"/>
  <sheetViews>
    <sheetView topLeftCell="A4" workbookViewId="0">
      <selection activeCell="O38" sqref="O38"/>
    </sheetView>
  </sheetViews>
  <sheetFormatPr defaultColWidth="9.140625" defaultRowHeight="15"/>
  <cols>
    <col min="1" max="1" width="5" style="281" customWidth="1"/>
    <col min="2" max="2" width="18.140625" style="26" bestFit="1" customWidth="1"/>
    <col min="3" max="4" width="7" style="26" customWidth="1"/>
    <col min="5" max="5" width="15.5703125" style="26" customWidth="1"/>
    <col min="6" max="6" width="11.85546875" style="43" customWidth="1"/>
    <col min="7" max="7" width="9.140625" style="282" customWidth="1"/>
    <col min="8" max="8" width="9.140625" style="26" customWidth="1"/>
    <col min="9" max="9" width="10.28515625" style="26" customWidth="1"/>
    <col min="10" max="16384" width="9.140625" style="26"/>
  </cols>
  <sheetData>
    <row r="1" spans="1:12" ht="15" customHeight="1">
      <c r="A1" s="352" t="s">
        <v>961</v>
      </c>
      <c r="B1" s="352"/>
      <c r="C1" s="352"/>
      <c r="D1" s="352"/>
      <c r="E1" s="352"/>
      <c r="F1" s="352"/>
      <c r="G1" s="352"/>
      <c r="H1" s="352"/>
      <c r="I1" s="352"/>
    </row>
    <row r="2" spans="1:12" ht="15.75" customHeight="1">
      <c r="A2" s="353" t="s">
        <v>38</v>
      </c>
      <c r="B2" s="353"/>
      <c r="C2" s="353"/>
      <c r="D2" s="353"/>
      <c r="E2" s="353"/>
      <c r="F2" s="353"/>
      <c r="G2" s="353"/>
      <c r="H2" s="353"/>
      <c r="I2" s="353"/>
    </row>
    <row r="4" spans="1:12">
      <c r="A4" s="279" t="s">
        <v>79</v>
      </c>
      <c r="B4" s="27" t="s">
        <v>24</v>
      </c>
      <c r="C4" s="27" t="s">
        <v>25</v>
      </c>
      <c r="D4" s="27" t="s">
        <v>26</v>
      </c>
      <c r="E4" s="27" t="s">
        <v>27</v>
      </c>
      <c r="F4" s="28" t="s">
        <v>33</v>
      </c>
      <c r="G4" s="284" t="s">
        <v>34</v>
      </c>
      <c r="H4" s="61" t="s">
        <v>104</v>
      </c>
      <c r="I4" s="26" t="s">
        <v>83</v>
      </c>
    </row>
    <row r="5" spans="1:12">
      <c r="A5" s="59">
        <v>58</v>
      </c>
      <c r="B5" s="299" t="s">
        <v>326</v>
      </c>
      <c r="C5" s="297">
        <v>2005</v>
      </c>
      <c r="D5" s="296" t="s">
        <v>4</v>
      </c>
      <c r="E5" s="300" t="s">
        <v>37</v>
      </c>
      <c r="F5" s="287" t="s">
        <v>327</v>
      </c>
      <c r="G5" s="46" t="s">
        <v>895</v>
      </c>
      <c r="H5" s="47"/>
      <c r="I5" s="26">
        <v>13</v>
      </c>
    </row>
    <row r="6" spans="1:12" ht="15" customHeight="1">
      <c r="A6" s="280">
        <v>292</v>
      </c>
      <c r="B6" s="25" t="s">
        <v>522</v>
      </c>
      <c r="C6" s="29">
        <v>2008</v>
      </c>
      <c r="D6" s="29" t="s">
        <v>4</v>
      </c>
      <c r="E6" s="29" t="s">
        <v>23</v>
      </c>
      <c r="F6" s="62" t="s">
        <v>133</v>
      </c>
      <c r="G6" s="44" t="s">
        <v>754</v>
      </c>
      <c r="H6" s="42"/>
    </row>
    <row r="7" spans="1:12" ht="15" customHeight="1">
      <c r="A7" s="280">
        <v>139</v>
      </c>
      <c r="B7" s="25" t="s">
        <v>399</v>
      </c>
      <c r="C7" s="29">
        <v>2008</v>
      </c>
      <c r="D7" s="29" t="s">
        <v>3</v>
      </c>
      <c r="E7" s="29" t="s">
        <v>11</v>
      </c>
      <c r="F7" s="62" t="s">
        <v>640</v>
      </c>
      <c r="G7" s="44" t="s">
        <v>930</v>
      </c>
      <c r="H7" s="42" t="s">
        <v>20</v>
      </c>
      <c r="I7" s="26">
        <v>20</v>
      </c>
      <c r="J7" s="30"/>
      <c r="K7" s="30"/>
      <c r="L7" s="30"/>
    </row>
    <row r="8" spans="1:12">
      <c r="A8" s="280">
        <v>362</v>
      </c>
      <c r="B8" s="25" t="s">
        <v>228</v>
      </c>
      <c r="C8" s="29">
        <v>2008</v>
      </c>
      <c r="D8" s="29" t="s">
        <v>3</v>
      </c>
      <c r="E8" s="29" t="s">
        <v>10</v>
      </c>
      <c r="F8" s="62" t="s">
        <v>133</v>
      </c>
      <c r="G8" s="44" t="s">
        <v>912</v>
      </c>
      <c r="H8" s="42"/>
      <c r="I8" s="26">
        <v>3</v>
      </c>
      <c r="J8" s="30"/>
      <c r="K8" s="30"/>
      <c r="L8" s="30"/>
    </row>
    <row r="9" spans="1:12">
      <c r="A9" s="280">
        <v>71</v>
      </c>
      <c r="B9" s="25" t="s">
        <v>346</v>
      </c>
      <c r="C9" s="29">
        <v>2008</v>
      </c>
      <c r="D9" s="29" t="s">
        <v>3</v>
      </c>
      <c r="E9" s="29" t="s">
        <v>37</v>
      </c>
      <c r="F9" s="62" t="s">
        <v>347</v>
      </c>
      <c r="G9" s="44" t="s">
        <v>934</v>
      </c>
      <c r="H9" s="42" t="s">
        <v>19</v>
      </c>
      <c r="I9" s="26">
        <v>25</v>
      </c>
      <c r="J9" s="30"/>
      <c r="K9" s="30"/>
      <c r="L9" s="30"/>
    </row>
    <row r="10" spans="1:12" ht="15" customHeight="1">
      <c r="A10" s="59">
        <v>26</v>
      </c>
      <c r="B10" s="41" t="s">
        <v>544</v>
      </c>
      <c r="C10" s="297">
        <v>2011</v>
      </c>
      <c r="D10" s="297" t="s">
        <v>3</v>
      </c>
      <c r="E10" s="298" t="s">
        <v>42</v>
      </c>
      <c r="F10" s="287" t="s">
        <v>445</v>
      </c>
      <c r="G10" s="46" t="s">
        <v>916</v>
      </c>
      <c r="H10" s="46" t="s">
        <v>21</v>
      </c>
      <c r="I10" s="30">
        <v>16</v>
      </c>
      <c r="J10" s="30"/>
      <c r="K10" s="30"/>
      <c r="L10" s="30"/>
    </row>
    <row r="11" spans="1:12" ht="15" customHeight="1">
      <c r="A11" s="280">
        <v>205</v>
      </c>
      <c r="B11" s="25" t="s">
        <v>58</v>
      </c>
      <c r="C11" s="29">
        <v>2006</v>
      </c>
      <c r="D11" s="29" t="s">
        <v>4</v>
      </c>
      <c r="E11" s="29" t="s">
        <v>10</v>
      </c>
      <c r="F11" s="62" t="s">
        <v>307</v>
      </c>
      <c r="G11" s="320">
        <v>3.1354166666666662E-2</v>
      </c>
      <c r="H11" s="42" t="s">
        <v>21</v>
      </c>
      <c r="I11" s="26">
        <v>16</v>
      </c>
      <c r="J11" s="30"/>
      <c r="K11" s="30"/>
      <c r="L11" s="30"/>
    </row>
    <row r="12" spans="1:12">
      <c r="A12" s="280">
        <v>200</v>
      </c>
      <c r="B12" s="25" t="s">
        <v>100</v>
      </c>
      <c r="C12" s="29">
        <v>2007</v>
      </c>
      <c r="D12" s="29" t="s">
        <v>4</v>
      </c>
      <c r="E12" s="29" t="s">
        <v>10</v>
      </c>
      <c r="F12" s="62" t="s">
        <v>299</v>
      </c>
      <c r="G12" s="44" t="s">
        <v>875</v>
      </c>
      <c r="H12" s="42"/>
      <c r="I12" s="26">
        <v>2</v>
      </c>
      <c r="J12" s="30"/>
      <c r="K12" s="30"/>
      <c r="L12" s="30"/>
    </row>
    <row r="13" spans="1:12" ht="15" customHeight="1">
      <c r="A13" s="280">
        <v>188</v>
      </c>
      <c r="B13" s="25" t="s">
        <v>62</v>
      </c>
      <c r="C13" s="29">
        <v>2007</v>
      </c>
      <c r="D13" s="29" t="s">
        <v>4</v>
      </c>
      <c r="E13" s="29" t="s">
        <v>10</v>
      </c>
      <c r="F13" s="62" t="s">
        <v>284</v>
      </c>
      <c r="G13" s="44" t="s">
        <v>888</v>
      </c>
      <c r="H13" s="42"/>
      <c r="I13" s="26">
        <v>10</v>
      </c>
      <c r="J13" s="30"/>
      <c r="K13" s="30"/>
      <c r="L13" s="30"/>
    </row>
    <row r="14" spans="1:12" ht="15" customHeight="1">
      <c r="A14" s="280">
        <v>189</v>
      </c>
      <c r="B14" s="25" t="s">
        <v>76</v>
      </c>
      <c r="C14" s="29">
        <v>2008</v>
      </c>
      <c r="D14" s="29" t="s">
        <v>4</v>
      </c>
      <c r="E14" s="29" t="s">
        <v>10</v>
      </c>
      <c r="F14" s="62" t="s">
        <v>286</v>
      </c>
      <c r="G14" s="289" t="s">
        <v>890</v>
      </c>
      <c r="H14" s="42"/>
      <c r="I14" s="26">
        <v>2</v>
      </c>
      <c r="J14" s="30"/>
      <c r="K14" s="30"/>
      <c r="L14" s="30"/>
    </row>
    <row r="15" spans="1:12">
      <c r="A15" s="59">
        <v>22</v>
      </c>
      <c r="B15" s="295" t="s">
        <v>549</v>
      </c>
      <c r="C15" s="296">
        <v>2007</v>
      </c>
      <c r="D15" s="296" t="s">
        <v>3</v>
      </c>
      <c r="E15" s="296" t="s">
        <v>42</v>
      </c>
      <c r="F15" s="287" t="s">
        <v>457</v>
      </c>
      <c r="G15" s="46" t="s">
        <v>926</v>
      </c>
      <c r="H15" s="46"/>
      <c r="I15" s="26">
        <v>13</v>
      </c>
      <c r="J15" s="30"/>
      <c r="K15" s="30"/>
      <c r="L15" s="30"/>
    </row>
    <row r="16" spans="1:12" ht="15" customHeight="1">
      <c r="A16" s="280">
        <v>304</v>
      </c>
      <c r="B16" s="25" t="s">
        <v>532</v>
      </c>
      <c r="C16" s="29">
        <v>2010</v>
      </c>
      <c r="D16" s="29" t="s">
        <v>3</v>
      </c>
      <c r="E16" s="29" t="s">
        <v>23</v>
      </c>
      <c r="F16" s="62" t="s">
        <v>133</v>
      </c>
      <c r="G16" s="44" t="s">
        <v>905</v>
      </c>
      <c r="H16" s="42" t="s">
        <v>19</v>
      </c>
      <c r="I16" s="26">
        <v>25</v>
      </c>
      <c r="J16" s="30"/>
      <c r="K16" s="30"/>
      <c r="L16" s="30"/>
    </row>
    <row r="17" spans="1:9" ht="12.75" customHeight="1">
      <c r="A17" s="280">
        <v>227</v>
      </c>
      <c r="B17" s="25" t="s">
        <v>418</v>
      </c>
      <c r="C17" s="29">
        <v>2006</v>
      </c>
      <c r="D17" s="29" t="s">
        <v>4</v>
      </c>
      <c r="E17" s="29" t="s">
        <v>11</v>
      </c>
      <c r="F17" s="285" t="s">
        <v>442</v>
      </c>
      <c r="G17" s="289" t="s">
        <v>745</v>
      </c>
      <c r="H17" s="42"/>
    </row>
    <row r="18" spans="1:9">
      <c r="A18" s="59">
        <v>183</v>
      </c>
      <c r="B18" s="295" t="s">
        <v>60</v>
      </c>
      <c r="C18" s="296">
        <v>2009</v>
      </c>
      <c r="D18" s="296" t="s">
        <v>4</v>
      </c>
      <c r="E18" s="296" t="s">
        <v>10</v>
      </c>
      <c r="F18" s="287" t="s">
        <v>277</v>
      </c>
      <c r="G18" s="46" t="s">
        <v>896</v>
      </c>
      <c r="H18" s="46" t="s">
        <v>19</v>
      </c>
      <c r="I18" s="26">
        <v>25</v>
      </c>
    </row>
    <row r="19" spans="1:9" ht="12.75" customHeight="1">
      <c r="A19" s="280">
        <v>199</v>
      </c>
      <c r="B19" s="25" t="s">
        <v>99</v>
      </c>
      <c r="C19" s="29">
        <v>2009</v>
      </c>
      <c r="D19" s="29" t="s">
        <v>3</v>
      </c>
      <c r="E19" s="29" t="s">
        <v>10</v>
      </c>
      <c r="F19" s="62" t="s">
        <v>298</v>
      </c>
      <c r="G19" s="44" t="s">
        <v>917</v>
      </c>
      <c r="H19" s="42"/>
      <c r="I19" s="26">
        <v>7</v>
      </c>
    </row>
    <row r="20" spans="1:9" ht="12.75" customHeight="1">
      <c r="A20" s="59">
        <v>305</v>
      </c>
      <c r="B20" s="295" t="s">
        <v>533</v>
      </c>
      <c r="C20" s="296">
        <v>2011</v>
      </c>
      <c r="D20" s="296" t="s">
        <v>3</v>
      </c>
      <c r="E20" s="296" t="s">
        <v>23</v>
      </c>
      <c r="F20" s="287" t="s">
        <v>133</v>
      </c>
      <c r="G20" s="46" t="s">
        <v>906</v>
      </c>
      <c r="H20" s="46" t="s">
        <v>19</v>
      </c>
      <c r="I20" s="30">
        <v>25</v>
      </c>
    </row>
    <row r="21" spans="1:9">
      <c r="A21" s="280">
        <v>366</v>
      </c>
      <c r="B21" s="25" t="s">
        <v>232</v>
      </c>
      <c r="C21" s="29">
        <v>2009</v>
      </c>
      <c r="D21" s="29" t="s">
        <v>4</v>
      </c>
      <c r="E21" s="29" t="s">
        <v>10</v>
      </c>
      <c r="F21" s="62" t="s">
        <v>133</v>
      </c>
      <c r="G21" s="44" t="s">
        <v>870</v>
      </c>
      <c r="H21" s="42"/>
      <c r="I21" s="26">
        <v>3</v>
      </c>
    </row>
    <row r="22" spans="1:9">
      <c r="A22" s="280">
        <v>194</v>
      </c>
      <c r="B22" s="25" t="s">
        <v>95</v>
      </c>
      <c r="C22" s="29">
        <v>2008</v>
      </c>
      <c r="D22" s="29" t="s">
        <v>4</v>
      </c>
      <c r="E22" s="29" t="s">
        <v>10</v>
      </c>
      <c r="F22" s="62" t="s">
        <v>291</v>
      </c>
      <c r="G22" s="289" t="s">
        <v>891</v>
      </c>
      <c r="H22" s="42"/>
      <c r="I22" s="26">
        <v>5</v>
      </c>
    </row>
    <row r="23" spans="1:9" ht="12.75" customHeight="1">
      <c r="A23" s="294">
        <v>343</v>
      </c>
      <c r="B23" s="25" t="s">
        <v>213</v>
      </c>
      <c r="C23" s="29">
        <v>2009</v>
      </c>
      <c r="D23" s="29" t="s">
        <v>3</v>
      </c>
      <c r="E23" s="29" t="s">
        <v>10</v>
      </c>
      <c r="F23" s="285" t="s">
        <v>133</v>
      </c>
      <c r="G23" s="289" t="s">
        <v>914</v>
      </c>
      <c r="H23" s="42"/>
      <c r="I23" s="26">
        <v>5</v>
      </c>
    </row>
    <row r="24" spans="1:9">
      <c r="A24" s="280">
        <v>146</v>
      </c>
      <c r="B24" s="25" t="s">
        <v>404</v>
      </c>
      <c r="C24" s="29">
        <v>2008</v>
      </c>
      <c r="D24" s="29" t="s">
        <v>4</v>
      </c>
      <c r="E24" s="29" t="s">
        <v>11</v>
      </c>
      <c r="F24" s="62" t="s">
        <v>645</v>
      </c>
      <c r="G24" s="289" t="s">
        <v>869</v>
      </c>
      <c r="H24" s="42"/>
    </row>
    <row r="25" spans="1:9" ht="12.75" customHeight="1">
      <c r="A25" s="280">
        <v>127</v>
      </c>
      <c r="B25" s="25" t="s">
        <v>393</v>
      </c>
      <c r="C25" s="29">
        <v>2007</v>
      </c>
      <c r="D25" s="29" t="s">
        <v>4</v>
      </c>
      <c r="E25" s="29" t="s">
        <v>11</v>
      </c>
      <c r="F25" s="62" t="s">
        <v>634</v>
      </c>
      <c r="G25" s="44" t="s">
        <v>898</v>
      </c>
      <c r="H25" s="42" t="s">
        <v>19</v>
      </c>
      <c r="I25" s="26">
        <v>25</v>
      </c>
    </row>
    <row r="26" spans="1:9">
      <c r="A26" s="280">
        <v>246</v>
      </c>
      <c r="B26" s="25" t="s">
        <v>481</v>
      </c>
      <c r="C26" s="29">
        <v>2006</v>
      </c>
      <c r="D26" s="29" t="s">
        <v>4</v>
      </c>
      <c r="E26" s="29" t="s">
        <v>23</v>
      </c>
      <c r="F26" s="62" t="s">
        <v>635</v>
      </c>
      <c r="G26" s="44" t="s">
        <v>239</v>
      </c>
      <c r="H26" s="42"/>
      <c r="I26" s="26">
        <v>10</v>
      </c>
    </row>
    <row r="27" spans="1:9">
      <c r="A27" s="280">
        <v>228</v>
      </c>
      <c r="B27" s="25" t="s">
        <v>419</v>
      </c>
      <c r="C27" s="29">
        <v>2006</v>
      </c>
      <c r="D27" s="29" t="s">
        <v>4</v>
      </c>
      <c r="E27" s="29" t="s">
        <v>11</v>
      </c>
      <c r="F27" s="62" t="s">
        <v>420</v>
      </c>
      <c r="G27" s="44" t="s">
        <v>807</v>
      </c>
      <c r="H27" s="42"/>
      <c r="I27" s="26">
        <v>5</v>
      </c>
    </row>
    <row r="28" spans="1:9" ht="12.75" customHeight="1">
      <c r="A28" s="280">
        <v>187</v>
      </c>
      <c r="B28" s="25" t="s">
        <v>74</v>
      </c>
      <c r="C28" s="29">
        <v>2007</v>
      </c>
      <c r="D28" s="29" t="s">
        <v>4</v>
      </c>
      <c r="E28" s="29" t="s">
        <v>10</v>
      </c>
      <c r="F28" s="62" t="s">
        <v>129</v>
      </c>
      <c r="G28" s="44" t="s">
        <v>962</v>
      </c>
      <c r="H28" s="42"/>
      <c r="I28" s="26">
        <v>13</v>
      </c>
    </row>
    <row r="29" spans="1:9">
      <c r="A29" s="280">
        <v>247</v>
      </c>
      <c r="B29" s="25" t="s">
        <v>482</v>
      </c>
      <c r="C29" s="29">
        <v>2007</v>
      </c>
      <c r="D29" s="29" t="s">
        <v>4</v>
      </c>
      <c r="E29" s="29" t="s">
        <v>23</v>
      </c>
      <c r="F29" s="62" t="s">
        <v>133</v>
      </c>
      <c r="G29" s="44" t="s">
        <v>858</v>
      </c>
      <c r="H29" s="42"/>
    </row>
    <row r="30" spans="1:9">
      <c r="A30" s="59">
        <v>31</v>
      </c>
      <c r="B30" s="301" t="s">
        <v>552</v>
      </c>
      <c r="C30" s="302">
        <v>2008</v>
      </c>
      <c r="D30" s="296" t="s">
        <v>3</v>
      </c>
      <c r="E30" s="300" t="s">
        <v>42</v>
      </c>
      <c r="F30" s="287" t="s">
        <v>119</v>
      </c>
      <c r="G30" s="46" t="s">
        <v>923</v>
      </c>
      <c r="H30" s="46"/>
      <c r="I30" s="30">
        <v>2</v>
      </c>
    </row>
    <row r="31" spans="1:9">
      <c r="A31" s="280">
        <v>141</v>
      </c>
      <c r="B31" s="25" t="s">
        <v>400</v>
      </c>
      <c r="C31" s="29">
        <v>2008</v>
      </c>
      <c r="D31" s="29" t="s">
        <v>4</v>
      </c>
      <c r="E31" s="29" t="s">
        <v>11</v>
      </c>
      <c r="F31" s="62" t="s">
        <v>641</v>
      </c>
      <c r="G31" s="289" t="s">
        <v>879</v>
      </c>
      <c r="H31" s="42"/>
    </row>
    <row r="32" spans="1:9">
      <c r="A32" s="280">
        <v>327</v>
      </c>
      <c r="B32" s="25" t="s">
        <v>170</v>
      </c>
      <c r="C32" s="29">
        <v>2007</v>
      </c>
      <c r="D32" s="29" t="s">
        <v>3</v>
      </c>
      <c r="E32" s="29" t="s">
        <v>43</v>
      </c>
      <c r="F32" s="62" t="s">
        <v>171</v>
      </c>
      <c r="G32" s="44" t="s">
        <v>919</v>
      </c>
      <c r="H32" s="42" t="s">
        <v>19</v>
      </c>
      <c r="I32" s="26">
        <v>25</v>
      </c>
    </row>
    <row r="33" spans="1:9">
      <c r="A33" s="280">
        <v>201</v>
      </c>
      <c r="B33" s="25" t="s">
        <v>73</v>
      </c>
      <c r="C33" s="29">
        <v>2006</v>
      </c>
      <c r="D33" s="29" t="s">
        <v>4</v>
      </c>
      <c r="E33" s="29" t="s">
        <v>10</v>
      </c>
      <c r="F33" s="62" t="s">
        <v>133</v>
      </c>
      <c r="G33" s="44" t="s">
        <v>856</v>
      </c>
      <c r="H33" s="42"/>
      <c r="I33" s="26">
        <v>13</v>
      </c>
    </row>
    <row r="34" spans="1:9">
      <c r="A34" s="280">
        <v>249</v>
      </c>
      <c r="B34" s="25" t="s">
        <v>484</v>
      </c>
      <c r="C34" s="29">
        <v>2007</v>
      </c>
      <c r="D34" s="29" t="s">
        <v>3</v>
      </c>
      <c r="E34" s="29" t="s">
        <v>23</v>
      </c>
      <c r="F34" s="62" t="s">
        <v>133</v>
      </c>
      <c r="G34" s="44" t="s">
        <v>908</v>
      </c>
      <c r="H34" s="42"/>
      <c r="I34" s="26">
        <v>7</v>
      </c>
    </row>
    <row r="35" spans="1:9">
      <c r="A35" s="280">
        <v>302</v>
      </c>
      <c r="B35" s="25" t="s">
        <v>530</v>
      </c>
      <c r="C35" s="29">
        <v>2009</v>
      </c>
      <c r="D35" s="29" t="s">
        <v>3</v>
      </c>
      <c r="E35" s="29" t="s">
        <v>23</v>
      </c>
      <c r="F35" s="62" t="s">
        <v>133</v>
      </c>
      <c r="G35" s="44" t="s">
        <v>777</v>
      </c>
      <c r="H35" s="42"/>
      <c r="I35" s="26">
        <v>13</v>
      </c>
    </row>
    <row r="36" spans="1:9">
      <c r="A36" s="280">
        <v>149</v>
      </c>
      <c r="B36" s="25" t="s">
        <v>405</v>
      </c>
      <c r="C36" s="29">
        <v>2010</v>
      </c>
      <c r="D36" s="29" t="s">
        <v>4</v>
      </c>
      <c r="E36" s="29" t="s">
        <v>11</v>
      </c>
      <c r="F36" s="62" t="s">
        <v>647</v>
      </c>
      <c r="G36" s="44" t="s">
        <v>868</v>
      </c>
      <c r="H36" s="42" t="s">
        <v>19</v>
      </c>
      <c r="I36" s="26">
        <v>25</v>
      </c>
    </row>
    <row r="37" spans="1:9">
      <c r="A37" s="280">
        <v>380</v>
      </c>
      <c r="B37" s="25" t="s">
        <v>535</v>
      </c>
      <c r="C37" s="29">
        <v>2007</v>
      </c>
      <c r="D37" s="29" t="s">
        <v>4</v>
      </c>
      <c r="E37" s="29" t="s">
        <v>23</v>
      </c>
      <c r="F37" s="62" t="s">
        <v>133</v>
      </c>
      <c r="G37" s="44" t="s">
        <v>754</v>
      </c>
      <c r="H37" s="42"/>
    </row>
    <row r="38" spans="1:9">
      <c r="A38" s="280">
        <v>29</v>
      </c>
      <c r="B38" s="25" t="s">
        <v>561</v>
      </c>
      <c r="C38" s="29">
        <v>2007</v>
      </c>
      <c r="D38" s="29" t="s">
        <v>3</v>
      </c>
      <c r="E38" s="29" t="s">
        <v>42</v>
      </c>
      <c r="F38" s="62" t="s">
        <v>447</v>
      </c>
      <c r="G38" s="44" t="s">
        <v>925</v>
      </c>
      <c r="H38" s="42" t="s">
        <v>21</v>
      </c>
      <c r="I38" s="26">
        <v>16</v>
      </c>
    </row>
    <row r="39" spans="1:9">
      <c r="A39" s="280">
        <v>5</v>
      </c>
      <c r="B39" s="25" t="s">
        <v>562</v>
      </c>
      <c r="C39" s="29">
        <v>2008</v>
      </c>
      <c r="D39" s="29" t="s">
        <v>3</v>
      </c>
      <c r="E39" s="29" t="s">
        <v>42</v>
      </c>
      <c r="F39" s="62" t="s">
        <v>563</v>
      </c>
      <c r="G39" s="44" t="s">
        <v>936</v>
      </c>
      <c r="H39" s="42" t="s">
        <v>21</v>
      </c>
      <c r="I39" s="26">
        <v>16</v>
      </c>
    </row>
    <row r="40" spans="1:9">
      <c r="A40" s="280">
        <v>185</v>
      </c>
      <c r="B40" s="25" t="s">
        <v>92</v>
      </c>
      <c r="C40" s="29">
        <v>2007</v>
      </c>
      <c r="D40" s="29" t="s">
        <v>4</v>
      </c>
      <c r="E40" s="29" t="s">
        <v>10</v>
      </c>
      <c r="F40" s="62" t="s">
        <v>281</v>
      </c>
      <c r="G40" s="44" t="s">
        <v>889</v>
      </c>
      <c r="H40" s="42" t="s">
        <v>20</v>
      </c>
      <c r="I40" s="26">
        <v>20</v>
      </c>
    </row>
    <row r="41" spans="1:9">
      <c r="A41" s="280">
        <v>347</v>
      </c>
      <c r="B41" s="25" t="s">
        <v>215</v>
      </c>
      <c r="C41" s="29">
        <v>2007</v>
      </c>
      <c r="D41" s="29" t="s">
        <v>4</v>
      </c>
      <c r="E41" s="29" t="s">
        <v>10</v>
      </c>
      <c r="F41" s="62" t="s">
        <v>133</v>
      </c>
      <c r="G41" s="44" t="s">
        <v>860</v>
      </c>
      <c r="H41" s="42" t="s">
        <v>21</v>
      </c>
      <c r="I41" s="26">
        <v>16</v>
      </c>
    </row>
    <row r="42" spans="1:9">
      <c r="A42" s="280">
        <v>82</v>
      </c>
      <c r="B42" s="25" t="s">
        <v>361</v>
      </c>
      <c r="C42" s="29">
        <v>2009</v>
      </c>
      <c r="D42" s="29" t="s">
        <v>4</v>
      </c>
      <c r="E42" s="29" t="s">
        <v>11</v>
      </c>
      <c r="F42" s="62" t="s">
        <v>649</v>
      </c>
      <c r="G42" s="44" t="s">
        <v>874</v>
      </c>
      <c r="H42" s="42" t="s">
        <v>20</v>
      </c>
      <c r="I42" s="26">
        <v>20</v>
      </c>
    </row>
    <row r="43" spans="1:9">
      <c r="A43" s="280">
        <v>351</v>
      </c>
      <c r="B43" s="25" t="s">
        <v>219</v>
      </c>
      <c r="C43" s="29">
        <v>2008</v>
      </c>
      <c r="D43" s="29" t="s">
        <v>4</v>
      </c>
      <c r="E43" s="29" t="s">
        <v>10</v>
      </c>
      <c r="F43" s="285" t="s">
        <v>133</v>
      </c>
      <c r="G43" s="289" t="s">
        <v>865</v>
      </c>
      <c r="H43" s="42" t="s">
        <v>20</v>
      </c>
      <c r="I43" s="26">
        <v>20</v>
      </c>
    </row>
    <row r="44" spans="1:9">
      <c r="A44" s="280">
        <v>257</v>
      </c>
      <c r="B44" s="25" t="s">
        <v>489</v>
      </c>
      <c r="C44" s="29">
        <v>2005</v>
      </c>
      <c r="D44" s="29" t="s">
        <v>4</v>
      </c>
      <c r="E44" s="29" t="s">
        <v>23</v>
      </c>
      <c r="F44" s="62" t="s">
        <v>631</v>
      </c>
      <c r="G44" s="44" t="s">
        <v>900</v>
      </c>
      <c r="H44" s="42"/>
      <c r="I44" s="26">
        <v>10</v>
      </c>
    </row>
    <row r="45" spans="1:9">
      <c r="A45" s="280">
        <v>223</v>
      </c>
      <c r="B45" s="25" t="s">
        <v>415</v>
      </c>
      <c r="C45" s="29">
        <v>2006</v>
      </c>
      <c r="D45" s="29" t="s">
        <v>4</v>
      </c>
      <c r="E45" s="29" t="s">
        <v>11</v>
      </c>
      <c r="F45" s="62" t="s">
        <v>648</v>
      </c>
      <c r="G45" s="44" t="s">
        <v>556</v>
      </c>
      <c r="H45" s="42"/>
      <c r="I45" s="26">
        <v>2</v>
      </c>
    </row>
    <row r="46" spans="1:9">
      <c r="A46" s="280">
        <v>14</v>
      </c>
      <c r="B46" s="25" t="s">
        <v>566</v>
      </c>
      <c r="C46" s="29">
        <v>2005</v>
      </c>
      <c r="D46" s="29" t="s">
        <v>4</v>
      </c>
      <c r="E46" s="29" t="s">
        <v>42</v>
      </c>
      <c r="F46" s="62" t="s">
        <v>567</v>
      </c>
      <c r="G46" s="44" t="s">
        <v>884</v>
      </c>
      <c r="H46" s="42"/>
      <c r="I46" s="26">
        <v>3</v>
      </c>
    </row>
    <row r="47" spans="1:9">
      <c r="A47" s="280">
        <v>196</v>
      </c>
      <c r="B47" s="25" t="s">
        <v>97</v>
      </c>
      <c r="C47" s="29">
        <v>2008</v>
      </c>
      <c r="D47" s="29" t="s">
        <v>4</v>
      </c>
      <c r="E47" s="29" t="s">
        <v>10</v>
      </c>
      <c r="F47" s="62" t="s">
        <v>294</v>
      </c>
      <c r="G47" s="289" t="s">
        <v>883</v>
      </c>
      <c r="H47" s="42"/>
    </row>
    <row r="48" spans="1:9">
      <c r="A48" s="280">
        <v>7</v>
      </c>
      <c r="B48" s="25" t="s">
        <v>568</v>
      </c>
      <c r="C48" s="29">
        <v>2009</v>
      </c>
      <c r="D48" s="29" t="s">
        <v>4</v>
      </c>
      <c r="E48" s="29" t="s">
        <v>42</v>
      </c>
      <c r="F48" s="62" t="s">
        <v>636</v>
      </c>
      <c r="G48" s="44" t="s">
        <v>887</v>
      </c>
      <c r="H48" s="42" t="s">
        <v>21</v>
      </c>
      <c r="I48" s="26">
        <v>16</v>
      </c>
    </row>
    <row r="49" spans="1:9">
      <c r="A49" s="280">
        <v>364</v>
      </c>
      <c r="B49" s="25" t="s">
        <v>230</v>
      </c>
      <c r="C49" s="29">
        <v>2009</v>
      </c>
      <c r="D49" s="29" t="s">
        <v>4</v>
      </c>
      <c r="E49" s="29" t="s">
        <v>10</v>
      </c>
      <c r="F49" s="62" t="s">
        <v>133</v>
      </c>
      <c r="G49" s="44" t="s">
        <v>871</v>
      </c>
      <c r="H49" s="42"/>
      <c r="I49" s="26">
        <v>7</v>
      </c>
    </row>
    <row r="50" spans="1:9">
      <c r="A50" s="280">
        <v>298</v>
      </c>
      <c r="B50" s="25" t="s">
        <v>527</v>
      </c>
      <c r="C50" s="29">
        <v>2008</v>
      </c>
      <c r="D50" s="29" t="s">
        <v>3</v>
      </c>
      <c r="E50" s="29" t="s">
        <v>23</v>
      </c>
      <c r="F50" s="62" t="s">
        <v>133</v>
      </c>
      <c r="G50" s="44" t="s">
        <v>910</v>
      </c>
      <c r="H50" s="42"/>
      <c r="I50" s="26">
        <v>5</v>
      </c>
    </row>
    <row r="51" spans="1:9">
      <c r="A51" s="280">
        <v>208</v>
      </c>
      <c r="B51" s="25" t="s">
        <v>408</v>
      </c>
      <c r="C51" s="29">
        <v>2009</v>
      </c>
      <c r="D51" s="29" t="s">
        <v>4</v>
      </c>
      <c r="E51" s="29" t="s">
        <v>11</v>
      </c>
      <c r="F51" s="62" t="s">
        <v>638</v>
      </c>
      <c r="G51" s="44" t="s">
        <v>885</v>
      </c>
      <c r="H51" s="42"/>
      <c r="I51" s="26">
        <v>13</v>
      </c>
    </row>
    <row r="52" spans="1:9">
      <c r="A52" s="280">
        <v>173</v>
      </c>
      <c r="B52" s="25" t="s">
        <v>132</v>
      </c>
      <c r="C52" s="29">
        <v>2006</v>
      </c>
      <c r="D52" s="29" t="s">
        <v>4</v>
      </c>
      <c r="E52" s="29" t="s">
        <v>10</v>
      </c>
      <c r="F52" s="62" t="s">
        <v>135</v>
      </c>
      <c r="G52" s="44" t="s">
        <v>745</v>
      </c>
      <c r="H52" s="42"/>
    </row>
    <row r="53" spans="1:9">
      <c r="A53" s="280">
        <v>297</v>
      </c>
      <c r="B53" s="25" t="s">
        <v>526</v>
      </c>
      <c r="C53" s="29">
        <v>2007</v>
      </c>
      <c r="D53" s="29" t="s">
        <v>3</v>
      </c>
      <c r="E53" s="29" t="s">
        <v>23</v>
      </c>
      <c r="F53" s="62" t="s">
        <v>133</v>
      </c>
      <c r="G53" s="44" t="s">
        <v>268</v>
      </c>
      <c r="H53" s="42"/>
      <c r="I53" s="26">
        <v>2</v>
      </c>
    </row>
    <row r="54" spans="1:9">
      <c r="A54" s="59">
        <v>203</v>
      </c>
      <c r="B54" s="108" t="s">
        <v>102</v>
      </c>
      <c r="C54" s="57">
        <v>2009</v>
      </c>
      <c r="D54" s="57" t="s">
        <v>3</v>
      </c>
      <c r="E54" s="57" t="s">
        <v>10</v>
      </c>
      <c r="F54" s="24" t="s">
        <v>303</v>
      </c>
      <c r="G54" s="47" t="s">
        <v>927</v>
      </c>
      <c r="H54" s="46" t="s">
        <v>21</v>
      </c>
      <c r="I54" s="30">
        <v>16</v>
      </c>
    </row>
    <row r="55" spans="1:9">
      <c r="A55" s="280">
        <v>25</v>
      </c>
      <c r="B55" s="25" t="s">
        <v>574</v>
      </c>
      <c r="C55" s="29">
        <v>2009</v>
      </c>
      <c r="D55" s="29" t="s">
        <v>3</v>
      </c>
      <c r="E55" s="29" t="s">
        <v>42</v>
      </c>
      <c r="F55" s="285" t="s">
        <v>575</v>
      </c>
      <c r="G55" s="289" t="s">
        <v>754</v>
      </c>
      <c r="H55" s="42"/>
    </row>
    <row r="56" spans="1:9">
      <c r="A56" s="280">
        <v>204</v>
      </c>
      <c r="B56" s="25" t="s">
        <v>103</v>
      </c>
      <c r="C56" s="29">
        <v>2009</v>
      </c>
      <c r="D56" s="29" t="s">
        <v>3</v>
      </c>
      <c r="E56" s="29" t="s">
        <v>10</v>
      </c>
      <c r="F56" s="62" t="s">
        <v>305</v>
      </c>
      <c r="G56" s="44" t="s">
        <v>935</v>
      </c>
      <c r="H56" s="42" t="s">
        <v>20</v>
      </c>
      <c r="I56" s="26">
        <v>20</v>
      </c>
    </row>
    <row r="57" spans="1:9">
      <c r="A57" s="280">
        <v>202</v>
      </c>
      <c r="B57" s="25" t="s">
        <v>101</v>
      </c>
      <c r="C57" s="29">
        <v>2009</v>
      </c>
      <c r="D57" s="29" t="s">
        <v>4</v>
      </c>
      <c r="E57" s="29" t="s">
        <v>10</v>
      </c>
      <c r="F57" s="62" t="s">
        <v>301</v>
      </c>
      <c r="G57" s="44" t="s">
        <v>877</v>
      </c>
      <c r="H57" s="42"/>
      <c r="I57" s="26">
        <v>5</v>
      </c>
    </row>
    <row r="58" spans="1:9">
      <c r="A58" s="59">
        <v>381</v>
      </c>
      <c r="B58" s="295" t="s">
        <v>536</v>
      </c>
      <c r="C58" s="296">
        <v>2008</v>
      </c>
      <c r="D58" s="296" t="s">
        <v>4</v>
      </c>
      <c r="E58" s="296" t="s">
        <v>23</v>
      </c>
      <c r="F58" s="287" t="s">
        <v>133</v>
      </c>
      <c r="G58" s="288" t="s">
        <v>872</v>
      </c>
      <c r="H58" s="45"/>
    </row>
    <row r="59" spans="1:9">
      <c r="A59" s="280">
        <v>184</v>
      </c>
      <c r="B59" s="25" t="s">
        <v>91</v>
      </c>
      <c r="C59" s="29">
        <v>2006</v>
      </c>
      <c r="D59" s="29" t="s">
        <v>4</v>
      </c>
      <c r="E59" s="29" t="s">
        <v>10</v>
      </c>
      <c r="F59" s="62" t="s">
        <v>279</v>
      </c>
      <c r="G59" s="44" t="s">
        <v>894</v>
      </c>
      <c r="H59" s="42" t="s">
        <v>20</v>
      </c>
      <c r="I59" s="26">
        <v>20</v>
      </c>
    </row>
    <row r="60" spans="1:9">
      <c r="A60" s="280">
        <v>40</v>
      </c>
      <c r="B60" s="25" t="s">
        <v>437</v>
      </c>
      <c r="C60" s="29">
        <v>2005</v>
      </c>
      <c r="D60" s="29" t="s">
        <v>4</v>
      </c>
      <c r="E60" s="29" t="s">
        <v>13</v>
      </c>
      <c r="F60" s="62" t="s">
        <v>438</v>
      </c>
      <c r="G60" s="44" t="s">
        <v>899</v>
      </c>
      <c r="H60" s="42" t="s">
        <v>19</v>
      </c>
      <c r="I60" s="26">
        <v>25</v>
      </c>
    </row>
    <row r="61" spans="1:9">
      <c r="A61" s="280">
        <v>349</v>
      </c>
      <c r="B61" s="25" t="s">
        <v>217</v>
      </c>
      <c r="C61" s="29">
        <v>2008</v>
      </c>
      <c r="D61" s="29" t="s">
        <v>4</v>
      </c>
      <c r="E61" s="29" t="s">
        <v>10</v>
      </c>
      <c r="F61" s="62" t="s">
        <v>133</v>
      </c>
      <c r="G61" s="289" t="s">
        <v>863</v>
      </c>
      <c r="H61" s="42"/>
      <c r="I61" s="26">
        <v>10</v>
      </c>
    </row>
    <row r="62" spans="1:9">
      <c r="A62" s="280">
        <v>195</v>
      </c>
      <c r="B62" s="25" t="s">
        <v>96</v>
      </c>
      <c r="C62" s="29">
        <v>2007</v>
      </c>
      <c r="D62" s="29" t="s">
        <v>3</v>
      </c>
      <c r="E62" s="29" t="s">
        <v>10</v>
      </c>
      <c r="F62" s="62" t="s">
        <v>134</v>
      </c>
      <c r="G62" s="44" t="s">
        <v>918</v>
      </c>
      <c r="H62" s="42"/>
      <c r="I62" s="26">
        <v>5</v>
      </c>
    </row>
    <row r="63" spans="1:9">
      <c r="A63" s="280">
        <v>385</v>
      </c>
      <c r="B63" s="25" t="s">
        <v>726</v>
      </c>
      <c r="C63" s="29">
        <v>2005</v>
      </c>
      <c r="D63" s="29" t="s">
        <v>4</v>
      </c>
      <c r="E63" s="29" t="s">
        <v>10</v>
      </c>
      <c r="F63" s="62" t="s">
        <v>282</v>
      </c>
      <c r="G63" s="44" t="s">
        <v>453</v>
      </c>
      <c r="H63" s="42"/>
      <c r="I63" s="26">
        <v>7</v>
      </c>
    </row>
    <row r="64" spans="1:9">
      <c r="A64" s="294">
        <v>142</v>
      </c>
      <c r="B64" s="25" t="s">
        <v>401</v>
      </c>
      <c r="C64" s="29">
        <v>2008</v>
      </c>
      <c r="D64" s="29" t="s">
        <v>4</v>
      </c>
      <c r="E64" s="29" t="s">
        <v>11</v>
      </c>
      <c r="F64" s="285" t="s">
        <v>119</v>
      </c>
      <c r="G64" s="289" t="s">
        <v>873</v>
      </c>
      <c r="H64" s="42"/>
      <c r="I64" s="26">
        <v>3</v>
      </c>
    </row>
    <row r="65" spans="1:9">
      <c r="A65" s="280">
        <v>121</v>
      </c>
      <c r="B65" s="25" t="s">
        <v>388</v>
      </c>
      <c r="C65" s="29">
        <v>2005</v>
      </c>
      <c r="D65" s="29" t="s">
        <v>4</v>
      </c>
      <c r="E65" s="29" t="s">
        <v>11</v>
      </c>
      <c r="F65" s="285" t="s">
        <v>632</v>
      </c>
      <c r="G65" s="289" t="s">
        <v>901</v>
      </c>
      <c r="H65" s="42" t="s">
        <v>21</v>
      </c>
      <c r="I65" s="26">
        <v>16</v>
      </c>
    </row>
    <row r="66" spans="1:9">
      <c r="A66" s="280">
        <v>145</v>
      </c>
      <c r="B66" s="25" t="s">
        <v>403</v>
      </c>
      <c r="C66" s="29">
        <v>2008</v>
      </c>
      <c r="D66" s="29" t="s">
        <v>4</v>
      </c>
      <c r="E66" s="29" t="s">
        <v>11</v>
      </c>
      <c r="F66" s="62" t="s">
        <v>119</v>
      </c>
      <c r="G66" s="289" t="s">
        <v>878</v>
      </c>
      <c r="H66" s="42"/>
    </row>
    <row r="67" spans="1:9">
      <c r="A67" s="280">
        <v>45</v>
      </c>
      <c r="B67" s="25" t="s">
        <v>450</v>
      </c>
      <c r="C67" s="29">
        <v>2008</v>
      </c>
      <c r="D67" s="29" t="s">
        <v>4</v>
      </c>
      <c r="E67" s="29" t="s">
        <v>13</v>
      </c>
      <c r="F67" s="62" t="s">
        <v>449</v>
      </c>
      <c r="G67" s="289" t="s">
        <v>880</v>
      </c>
      <c r="H67" s="42" t="s">
        <v>21</v>
      </c>
      <c r="I67" s="26">
        <v>16</v>
      </c>
    </row>
    <row r="68" spans="1:9">
      <c r="A68" s="280">
        <v>348</v>
      </c>
      <c r="B68" s="25" t="s">
        <v>216</v>
      </c>
      <c r="C68" s="29">
        <v>2007</v>
      </c>
      <c r="D68" s="29" t="s">
        <v>4</v>
      </c>
      <c r="E68" s="29" t="s">
        <v>10</v>
      </c>
      <c r="F68" s="62" t="s">
        <v>133</v>
      </c>
      <c r="G68" s="44" t="s">
        <v>861</v>
      </c>
      <c r="H68" s="42"/>
      <c r="I68" s="26">
        <v>5</v>
      </c>
    </row>
    <row r="69" spans="1:9">
      <c r="A69" s="280">
        <v>225</v>
      </c>
      <c r="B69" s="25" t="s">
        <v>416</v>
      </c>
      <c r="C69" s="29">
        <v>2007</v>
      </c>
      <c r="D69" s="29" t="s">
        <v>3</v>
      </c>
      <c r="E69" s="29" t="s">
        <v>11</v>
      </c>
      <c r="F69" s="285" t="s">
        <v>644</v>
      </c>
      <c r="G69" s="289" t="s">
        <v>921</v>
      </c>
      <c r="H69" s="42"/>
      <c r="I69" s="26">
        <v>3</v>
      </c>
    </row>
    <row r="70" spans="1:9">
      <c r="A70" s="280">
        <v>70</v>
      </c>
      <c r="B70" s="25" t="s">
        <v>343</v>
      </c>
      <c r="C70" s="29">
        <v>2009</v>
      </c>
      <c r="D70" s="29" t="s">
        <v>3</v>
      </c>
      <c r="E70" s="29" t="s">
        <v>37</v>
      </c>
      <c r="F70" s="62" t="s">
        <v>344</v>
      </c>
      <c r="G70" s="44" t="s">
        <v>920</v>
      </c>
      <c r="H70" s="42"/>
      <c r="I70" s="26">
        <v>10</v>
      </c>
    </row>
    <row r="71" spans="1:9">
      <c r="A71" s="294"/>
      <c r="B71" s="25" t="s">
        <v>448</v>
      </c>
      <c r="C71" s="29" t="s">
        <v>730</v>
      </c>
      <c r="D71" s="29" t="s">
        <v>3</v>
      </c>
      <c r="E71" s="29" t="s">
        <v>13</v>
      </c>
      <c r="F71" s="285" t="s">
        <v>501</v>
      </c>
      <c r="G71" s="289" t="s">
        <v>915</v>
      </c>
      <c r="H71" s="42"/>
      <c r="I71" s="26">
        <v>10</v>
      </c>
    </row>
    <row r="72" spans="1:9">
      <c r="A72" s="280">
        <v>289</v>
      </c>
      <c r="B72" s="25" t="s">
        <v>519</v>
      </c>
      <c r="C72" s="29">
        <v>2007</v>
      </c>
      <c r="D72" s="29" t="s">
        <v>4</v>
      </c>
      <c r="E72" s="29" t="s">
        <v>23</v>
      </c>
      <c r="F72" s="62" t="s">
        <v>133</v>
      </c>
      <c r="G72" s="44" t="s">
        <v>859</v>
      </c>
      <c r="H72" s="42"/>
      <c r="I72" s="26">
        <v>1</v>
      </c>
    </row>
    <row r="73" spans="1:9">
      <c r="A73" s="280">
        <v>382</v>
      </c>
      <c r="B73" s="25" t="s">
        <v>537</v>
      </c>
      <c r="C73" s="29">
        <v>2007</v>
      </c>
      <c r="D73" s="29" t="s">
        <v>3</v>
      </c>
      <c r="E73" s="29" t="s">
        <v>23</v>
      </c>
      <c r="F73" s="62" t="s">
        <v>133</v>
      </c>
      <c r="G73" s="44" t="s">
        <v>909</v>
      </c>
      <c r="H73" s="42" t="s">
        <v>20</v>
      </c>
      <c r="I73" s="26">
        <v>20</v>
      </c>
    </row>
    <row r="74" spans="1:9">
      <c r="A74" s="280">
        <v>198</v>
      </c>
      <c r="B74" s="25" t="s">
        <v>98</v>
      </c>
      <c r="C74" s="29">
        <v>2008</v>
      </c>
      <c r="D74" s="29" t="s">
        <v>4</v>
      </c>
      <c r="E74" s="29" t="s">
        <v>10</v>
      </c>
      <c r="F74" s="62" t="s">
        <v>296</v>
      </c>
      <c r="G74" s="289" t="s">
        <v>876</v>
      </c>
      <c r="H74" s="42"/>
      <c r="I74" s="26">
        <v>1</v>
      </c>
    </row>
    <row r="75" spans="1:9">
      <c r="A75" s="280"/>
      <c r="B75" s="25" t="s">
        <v>734</v>
      </c>
      <c r="C75" s="29">
        <v>2005</v>
      </c>
      <c r="D75" s="29" t="s">
        <v>4</v>
      </c>
      <c r="E75" s="29" t="s">
        <v>11</v>
      </c>
      <c r="F75" s="62" t="s">
        <v>735</v>
      </c>
      <c r="G75" s="44" t="s">
        <v>903</v>
      </c>
      <c r="H75" s="42" t="s">
        <v>20</v>
      </c>
      <c r="I75" s="26">
        <v>20</v>
      </c>
    </row>
    <row r="76" spans="1:9">
      <c r="A76" s="280">
        <v>190</v>
      </c>
      <c r="B76" s="25" t="s">
        <v>94</v>
      </c>
      <c r="C76" s="29">
        <v>2009</v>
      </c>
      <c r="D76" s="29" t="s">
        <v>3</v>
      </c>
      <c r="E76" s="29" t="s">
        <v>10</v>
      </c>
      <c r="F76" s="62" t="s">
        <v>630</v>
      </c>
      <c r="G76" s="44" t="s">
        <v>924</v>
      </c>
      <c r="H76" s="42" t="s">
        <v>19</v>
      </c>
      <c r="I76" s="26">
        <v>25</v>
      </c>
    </row>
    <row r="77" spans="1:9">
      <c r="A77" s="280">
        <v>207</v>
      </c>
      <c r="B77" s="25" t="s">
        <v>407</v>
      </c>
      <c r="C77" s="29">
        <v>2009</v>
      </c>
      <c r="D77" s="29" t="s">
        <v>4</v>
      </c>
      <c r="E77" s="29" t="s">
        <v>11</v>
      </c>
      <c r="F77" s="62" t="s">
        <v>643</v>
      </c>
      <c r="G77" s="320" t="s">
        <v>754</v>
      </c>
      <c r="H77" s="42"/>
    </row>
    <row r="78" spans="1:9">
      <c r="A78" s="59">
        <v>365</v>
      </c>
      <c r="B78" s="295" t="s">
        <v>231</v>
      </c>
      <c r="C78" s="296">
        <v>2006</v>
      </c>
      <c r="D78" s="296" t="s">
        <v>4</v>
      </c>
      <c r="E78" s="296" t="s">
        <v>10</v>
      </c>
      <c r="F78" s="287" t="s">
        <v>133</v>
      </c>
      <c r="G78" s="46" t="s">
        <v>706</v>
      </c>
      <c r="H78" s="46"/>
      <c r="I78" s="26">
        <v>3</v>
      </c>
    </row>
    <row r="79" spans="1:9">
      <c r="A79" s="280">
        <v>354</v>
      </c>
      <c r="B79" s="25" t="s">
        <v>222</v>
      </c>
      <c r="C79" s="29">
        <v>2009</v>
      </c>
      <c r="D79" s="29" t="s">
        <v>4</v>
      </c>
      <c r="E79" s="29" t="s">
        <v>10</v>
      </c>
      <c r="F79" s="62" t="s">
        <v>133</v>
      </c>
      <c r="G79" s="44" t="s">
        <v>867</v>
      </c>
      <c r="H79" s="42"/>
      <c r="I79" s="26">
        <v>2</v>
      </c>
    </row>
    <row r="80" spans="1:9">
      <c r="A80" s="280">
        <v>318</v>
      </c>
      <c r="B80" s="25" t="s">
        <v>140</v>
      </c>
      <c r="C80" s="29">
        <v>2008</v>
      </c>
      <c r="D80" s="29" t="s">
        <v>4</v>
      </c>
      <c r="E80" s="29" t="s">
        <v>10</v>
      </c>
      <c r="F80" s="62" t="s">
        <v>310</v>
      </c>
      <c r="G80" s="289" t="s">
        <v>897</v>
      </c>
      <c r="H80" s="42" t="s">
        <v>19</v>
      </c>
      <c r="I80" s="26">
        <v>25</v>
      </c>
    </row>
    <row r="81" spans="1:9">
      <c r="A81" s="280">
        <v>346</v>
      </c>
      <c r="B81" s="25" t="s">
        <v>214</v>
      </c>
      <c r="C81" s="29">
        <v>2008</v>
      </c>
      <c r="D81" s="29" t="s">
        <v>3</v>
      </c>
      <c r="E81" s="29" t="s">
        <v>10</v>
      </c>
      <c r="F81" s="62" t="s">
        <v>133</v>
      </c>
      <c r="G81" s="44" t="s">
        <v>911</v>
      </c>
      <c r="H81" s="42"/>
      <c r="I81" s="26">
        <v>7</v>
      </c>
    </row>
    <row r="82" spans="1:9">
      <c r="A82" s="59">
        <v>363</v>
      </c>
      <c r="B82" s="41" t="s">
        <v>229</v>
      </c>
      <c r="C82" s="297">
        <v>2008</v>
      </c>
      <c r="D82" s="297" t="s">
        <v>3</v>
      </c>
      <c r="E82" s="297" t="s">
        <v>10</v>
      </c>
      <c r="F82" s="287" t="s">
        <v>133</v>
      </c>
      <c r="G82" s="288" t="s">
        <v>913</v>
      </c>
      <c r="H82" s="288"/>
      <c r="I82" s="26">
        <v>1</v>
      </c>
    </row>
    <row r="83" spans="1:9">
      <c r="A83" s="280">
        <v>181</v>
      </c>
      <c r="B83" s="25" t="s">
        <v>59</v>
      </c>
      <c r="C83" s="29">
        <v>2006</v>
      </c>
      <c r="D83" s="29" t="s">
        <v>4</v>
      </c>
      <c r="E83" s="29" t="s">
        <v>10</v>
      </c>
      <c r="F83" s="62" t="s">
        <v>273</v>
      </c>
      <c r="G83" s="44" t="s">
        <v>902</v>
      </c>
      <c r="H83" s="42" t="s">
        <v>19</v>
      </c>
      <c r="I83" s="26">
        <v>25</v>
      </c>
    </row>
    <row r="84" spans="1:9">
      <c r="A84" s="280">
        <v>368</v>
      </c>
      <c r="B84" s="25" t="s">
        <v>234</v>
      </c>
      <c r="C84" s="29">
        <v>2007</v>
      </c>
      <c r="D84" s="29" t="s">
        <v>4</v>
      </c>
      <c r="E84" s="29" t="s">
        <v>10</v>
      </c>
      <c r="F84" s="62" t="s">
        <v>133</v>
      </c>
      <c r="G84" s="44" t="s">
        <v>862</v>
      </c>
      <c r="H84" s="42"/>
      <c r="I84" s="26">
        <v>7</v>
      </c>
    </row>
    <row r="85" spans="1:9">
      <c r="A85" s="280">
        <v>174</v>
      </c>
      <c r="B85" s="25" t="s">
        <v>88</v>
      </c>
      <c r="C85" s="29">
        <v>2003</v>
      </c>
      <c r="D85" s="29" t="s">
        <v>3</v>
      </c>
      <c r="E85" s="29" t="s">
        <v>10</v>
      </c>
      <c r="F85" s="62" t="s">
        <v>133</v>
      </c>
      <c r="G85" s="44" t="s">
        <v>754</v>
      </c>
      <c r="H85" s="42"/>
    </row>
    <row r="86" spans="1:9">
      <c r="A86" s="280">
        <v>374</v>
      </c>
      <c r="B86" s="25" t="s">
        <v>446</v>
      </c>
      <c r="C86" s="29">
        <v>2006</v>
      </c>
      <c r="D86" s="29" t="s">
        <v>3</v>
      </c>
      <c r="E86" s="29" t="s">
        <v>13</v>
      </c>
      <c r="F86" s="62" t="s">
        <v>119</v>
      </c>
      <c r="G86" s="44" t="s">
        <v>928</v>
      </c>
      <c r="H86" s="42"/>
      <c r="I86" s="26">
        <v>13</v>
      </c>
    </row>
    <row r="87" spans="1:9">
      <c r="A87" s="280">
        <v>272</v>
      </c>
      <c r="B87" s="25" t="s">
        <v>504</v>
      </c>
      <c r="C87" s="29">
        <v>2006</v>
      </c>
      <c r="D87" s="29" t="s">
        <v>3</v>
      </c>
      <c r="E87" s="29" t="s">
        <v>23</v>
      </c>
      <c r="F87" s="62" t="s">
        <v>633</v>
      </c>
      <c r="G87" s="44" t="s">
        <v>932</v>
      </c>
      <c r="H87" s="42" t="s">
        <v>19</v>
      </c>
      <c r="I87" s="26">
        <v>25</v>
      </c>
    </row>
    <row r="88" spans="1:9">
      <c r="A88" s="280">
        <v>367</v>
      </c>
      <c r="B88" s="25" t="s">
        <v>233</v>
      </c>
      <c r="C88" s="29">
        <v>2006</v>
      </c>
      <c r="D88" s="29" t="s">
        <v>3</v>
      </c>
      <c r="E88" s="29" t="s">
        <v>10</v>
      </c>
      <c r="F88" s="62" t="s">
        <v>133</v>
      </c>
      <c r="G88" s="44" t="s">
        <v>907</v>
      </c>
      <c r="H88" s="42" t="s">
        <v>20</v>
      </c>
      <c r="I88" s="26">
        <v>20</v>
      </c>
    </row>
    <row r="89" spans="1:9">
      <c r="A89" s="280">
        <v>372</v>
      </c>
      <c r="B89" s="25" t="s">
        <v>356</v>
      </c>
      <c r="C89" s="29">
        <v>2006</v>
      </c>
      <c r="D89" s="29" t="s">
        <v>4</v>
      </c>
      <c r="E89" s="29" t="s">
        <v>11</v>
      </c>
      <c r="F89" s="62" t="s">
        <v>133</v>
      </c>
      <c r="G89" s="44" t="s">
        <v>857</v>
      </c>
      <c r="H89" s="42"/>
      <c r="I89" s="26">
        <v>1</v>
      </c>
    </row>
    <row r="90" spans="1:9">
      <c r="A90" s="280"/>
      <c r="B90" s="25" t="s">
        <v>356</v>
      </c>
      <c r="C90" s="29">
        <v>2006</v>
      </c>
      <c r="D90" s="29" t="s">
        <v>4</v>
      </c>
      <c r="E90" s="29" t="s">
        <v>11</v>
      </c>
      <c r="F90" s="62" t="s">
        <v>963</v>
      </c>
      <c r="G90" s="44" t="s">
        <v>892</v>
      </c>
      <c r="H90" s="42"/>
    </row>
    <row r="91" spans="1:9">
      <c r="A91" s="280"/>
      <c r="B91" s="25" t="s">
        <v>356</v>
      </c>
      <c r="C91" s="29">
        <v>2009</v>
      </c>
      <c r="D91" s="29" t="s">
        <v>4</v>
      </c>
      <c r="E91" s="29" t="s">
        <v>11</v>
      </c>
      <c r="F91" s="62" t="s">
        <v>186</v>
      </c>
      <c r="G91" s="44" t="s">
        <v>754</v>
      </c>
      <c r="H91" s="42"/>
    </row>
    <row r="92" spans="1:9">
      <c r="A92" s="280">
        <v>273</v>
      </c>
      <c r="B92" s="25" t="s">
        <v>505</v>
      </c>
      <c r="C92" s="29">
        <v>2007</v>
      </c>
      <c r="D92" s="29" t="s">
        <v>3</v>
      </c>
      <c r="E92" s="29" t="s">
        <v>23</v>
      </c>
      <c r="F92" s="62" t="s">
        <v>133</v>
      </c>
      <c r="G92" s="44" t="s">
        <v>904</v>
      </c>
      <c r="H92" s="42"/>
      <c r="I92" s="26">
        <v>10</v>
      </c>
    </row>
    <row r="93" spans="1:9">
      <c r="A93" s="280">
        <v>350</v>
      </c>
      <c r="B93" s="25" t="s">
        <v>218</v>
      </c>
      <c r="C93" s="29">
        <v>2008</v>
      </c>
      <c r="D93" s="29" t="s">
        <v>4</v>
      </c>
      <c r="E93" s="29" t="s">
        <v>10</v>
      </c>
      <c r="F93" s="62" t="s">
        <v>133</v>
      </c>
      <c r="G93" s="289" t="s">
        <v>864</v>
      </c>
      <c r="H93" s="42"/>
    </row>
    <row r="94" spans="1:9">
      <c r="A94" s="280">
        <v>60</v>
      </c>
      <c r="B94" s="25" t="s">
        <v>329</v>
      </c>
      <c r="C94" s="29">
        <v>2007</v>
      </c>
      <c r="D94" s="29" t="s">
        <v>4</v>
      </c>
      <c r="E94" s="29" t="s">
        <v>37</v>
      </c>
      <c r="F94" s="62" t="s">
        <v>330</v>
      </c>
      <c r="G94" s="44" t="s">
        <v>876</v>
      </c>
      <c r="H94" s="42"/>
      <c r="I94" s="26">
        <v>3</v>
      </c>
    </row>
    <row r="95" spans="1:9">
      <c r="A95" s="280">
        <v>317</v>
      </c>
      <c r="B95" s="25" t="s">
        <v>139</v>
      </c>
      <c r="C95" s="29">
        <v>2004</v>
      </c>
      <c r="D95" s="29" t="s">
        <v>4</v>
      </c>
      <c r="E95" s="29" t="s">
        <v>10</v>
      </c>
      <c r="F95" s="62" t="s">
        <v>353</v>
      </c>
      <c r="G95" s="44" t="s">
        <v>127</v>
      </c>
      <c r="H95" s="42" t="s">
        <v>19</v>
      </c>
      <c r="I95" s="26">
        <v>25</v>
      </c>
    </row>
    <row r="96" spans="1:9">
      <c r="A96" s="280">
        <v>132</v>
      </c>
      <c r="B96" s="25" t="s">
        <v>396</v>
      </c>
      <c r="C96" s="29">
        <v>2009</v>
      </c>
      <c r="D96" s="29" t="s">
        <v>4</v>
      </c>
      <c r="E96" s="29" t="s">
        <v>11</v>
      </c>
      <c r="F96" s="62" t="s">
        <v>639</v>
      </c>
      <c r="G96" s="44" t="s">
        <v>881</v>
      </c>
      <c r="H96" s="42"/>
      <c r="I96" s="26">
        <v>10</v>
      </c>
    </row>
    <row r="97" spans="1:9">
      <c r="A97" s="280">
        <v>303</v>
      </c>
      <c r="B97" s="25" t="s">
        <v>531</v>
      </c>
      <c r="C97" s="29">
        <v>2010</v>
      </c>
      <c r="D97" s="29" t="s">
        <v>3</v>
      </c>
      <c r="E97" s="29" t="s">
        <v>23</v>
      </c>
      <c r="F97" s="62" t="s">
        <v>133</v>
      </c>
      <c r="G97" s="44" t="s">
        <v>745</v>
      </c>
      <c r="H97" s="42"/>
    </row>
    <row r="98" spans="1:9">
      <c r="A98" s="280">
        <v>134</v>
      </c>
      <c r="B98" s="25" t="s">
        <v>397</v>
      </c>
      <c r="C98" s="29">
        <v>2008</v>
      </c>
      <c r="D98" s="29" t="s">
        <v>3</v>
      </c>
      <c r="E98" s="29" t="s">
        <v>11</v>
      </c>
      <c r="F98" s="62" t="s">
        <v>620</v>
      </c>
      <c r="G98" s="44" t="s">
        <v>929</v>
      </c>
      <c r="H98" s="42"/>
      <c r="I98" s="26">
        <v>13</v>
      </c>
    </row>
    <row r="99" spans="1:9">
      <c r="A99" s="280">
        <v>278</v>
      </c>
      <c r="B99" s="25" t="s">
        <v>508</v>
      </c>
      <c r="C99" s="29">
        <v>2007</v>
      </c>
      <c r="D99" s="29" t="s">
        <v>4</v>
      </c>
      <c r="E99" s="29" t="s">
        <v>23</v>
      </c>
      <c r="F99" s="62" t="s">
        <v>133</v>
      </c>
      <c r="G99" s="44" t="s">
        <v>745</v>
      </c>
      <c r="H99" s="42"/>
    </row>
    <row r="100" spans="1:9">
      <c r="A100" s="280">
        <v>369</v>
      </c>
      <c r="B100" s="25" t="s">
        <v>235</v>
      </c>
      <c r="C100" s="29">
        <v>2008</v>
      </c>
      <c r="D100" s="29" t="s">
        <v>4</v>
      </c>
      <c r="E100" s="29" t="s">
        <v>42</v>
      </c>
      <c r="F100" s="62" t="s">
        <v>133</v>
      </c>
      <c r="G100" s="289" t="s">
        <v>866</v>
      </c>
      <c r="H100" s="42"/>
    </row>
    <row r="101" spans="1:9">
      <c r="A101" s="280">
        <v>144</v>
      </c>
      <c r="B101" s="25" t="s">
        <v>402</v>
      </c>
      <c r="C101" s="29">
        <v>2008</v>
      </c>
      <c r="D101" s="29" t="s">
        <v>4</v>
      </c>
      <c r="E101" s="29" t="s">
        <v>11</v>
      </c>
      <c r="F101" s="62" t="s">
        <v>637</v>
      </c>
      <c r="G101" s="289" t="s">
        <v>886</v>
      </c>
      <c r="H101" s="42"/>
      <c r="I101" s="26">
        <v>7</v>
      </c>
    </row>
    <row r="102" spans="1:9">
      <c r="A102" s="280">
        <v>21</v>
      </c>
      <c r="B102" s="25" t="s">
        <v>596</v>
      </c>
      <c r="C102" s="29">
        <v>2005</v>
      </c>
      <c r="D102" s="29" t="s">
        <v>4</v>
      </c>
      <c r="E102" s="29" t="s">
        <v>42</v>
      </c>
      <c r="F102" s="62" t="s">
        <v>597</v>
      </c>
      <c r="G102" s="44" t="s">
        <v>882</v>
      </c>
      <c r="H102" s="42"/>
      <c r="I102" s="26">
        <v>5</v>
      </c>
    </row>
    <row r="103" spans="1:9">
      <c r="A103" s="280">
        <v>213</v>
      </c>
      <c r="B103" s="25" t="s">
        <v>411</v>
      </c>
      <c r="C103" s="29">
        <v>2010</v>
      </c>
      <c r="D103" s="29" t="s">
        <v>3</v>
      </c>
      <c r="E103" s="29" t="s">
        <v>11</v>
      </c>
      <c r="F103" s="285" t="s">
        <v>412</v>
      </c>
      <c r="G103" s="289" t="s">
        <v>922</v>
      </c>
      <c r="H103" s="42" t="s">
        <v>20</v>
      </c>
      <c r="I103" s="26">
        <v>20</v>
      </c>
    </row>
    <row r="104" spans="1:9">
      <c r="A104" s="280">
        <v>324</v>
      </c>
      <c r="B104" s="25" t="s">
        <v>165</v>
      </c>
      <c r="C104" s="29">
        <v>2005</v>
      </c>
      <c r="D104" s="29" t="s">
        <v>3</v>
      </c>
      <c r="E104" s="29" t="s">
        <v>43</v>
      </c>
      <c r="F104" s="62" t="s">
        <v>111</v>
      </c>
      <c r="G104" s="44" t="s">
        <v>931</v>
      </c>
      <c r="H104" s="42" t="s">
        <v>19</v>
      </c>
      <c r="I104" s="26">
        <v>25</v>
      </c>
    </row>
    <row r="105" spans="1:9">
      <c r="A105" s="280">
        <v>40</v>
      </c>
      <c r="B105" s="25" t="s">
        <v>600</v>
      </c>
      <c r="C105" s="29">
        <v>2009</v>
      </c>
      <c r="D105" s="29" t="s">
        <v>4</v>
      </c>
      <c r="E105" s="29" t="s">
        <v>42</v>
      </c>
      <c r="F105" s="62" t="s">
        <v>133</v>
      </c>
      <c r="G105" s="44" t="s">
        <v>754</v>
      </c>
      <c r="H105" s="42"/>
    </row>
    <row r="106" spans="1:9">
      <c r="A106" s="280">
        <v>352</v>
      </c>
      <c r="B106" s="25" t="s">
        <v>220</v>
      </c>
      <c r="C106" s="29">
        <v>2008</v>
      </c>
      <c r="D106" s="29" t="s">
        <v>4</v>
      </c>
      <c r="E106" s="29" t="s">
        <v>10</v>
      </c>
      <c r="F106" s="62" t="s">
        <v>133</v>
      </c>
      <c r="G106" s="289" t="s">
        <v>281</v>
      </c>
      <c r="H106" s="42"/>
      <c r="I106" s="26">
        <v>13</v>
      </c>
    </row>
    <row r="107" spans="1:9">
      <c r="A107" s="280">
        <v>209</v>
      </c>
      <c r="B107" s="25" t="s">
        <v>409</v>
      </c>
      <c r="C107" s="29">
        <v>2011</v>
      </c>
      <c r="D107" s="29" t="s">
        <v>3</v>
      </c>
      <c r="E107" s="29" t="s">
        <v>11</v>
      </c>
      <c r="F107" s="62" t="s">
        <v>646</v>
      </c>
      <c r="G107" s="44" t="s">
        <v>786</v>
      </c>
      <c r="H107" s="42" t="s">
        <v>20</v>
      </c>
      <c r="I107" s="26">
        <v>20</v>
      </c>
    </row>
    <row r="108" spans="1:9">
      <c r="A108" s="280">
        <v>47</v>
      </c>
      <c r="B108" s="25" t="s">
        <v>452</v>
      </c>
      <c r="C108" s="29">
        <v>2006</v>
      </c>
      <c r="D108" s="29" t="s">
        <v>3</v>
      </c>
      <c r="E108" s="29" t="s">
        <v>13</v>
      </c>
      <c r="F108" s="62" t="s">
        <v>453</v>
      </c>
      <c r="G108" s="44" t="s">
        <v>933</v>
      </c>
      <c r="H108" s="42" t="s">
        <v>21</v>
      </c>
      <c r="I108" s="26">
        <v>16</v>
      </c>
    </row>
    <row r="109" spans="1:9">
      <c r="A109" s="280"/>
      <c r="B109" s="25"/>
      <c r="C109" s="29"/>
      <c r="D109" s="29"/>
      <c r="E109" s="29"/>
      <c r="F109" s="62"/>
      <c r="G109" s="44"/>
      <c r="H109" s="42"/>
    </row>
    <row r="110" spans="1:9">
      <c r="A110" s="280"/>
      <c r="B110" s="25"/>
      <c r="C110" s="29"/>
      <c r="D110" s="29"/>
      <c r="E110" s="29"/>
      <c r="F110" s="285"/>
      <c r="G110" s="289"/>
      <c r="H110" s="42"/>
    </row>
    <row r="111" spans="1:9">
      <c r="A111" s="59"/>
      <c r="B111" s="41"/>
      <c r="C111" s="297"/>
      <c r="D111" s="297"/>
      <c r="E111" s="297"/>
      <c r="F111" s="285"/>
      <c r="G111" s="289"/>
      <c r="H111" s="289"/>
    </row>
    <row r="112" spans="1:9">
      <c r="A112" s="280"/>
      <c r="B112" s="25"/>
      <c r="C112" s="29"/>
      <c r="D112" s="29"/>
      <c r="E112" s="29"/>
      <c r="F112" s="62"/>
      <c r="G112" s="44"/>
      <c r="H112" s="42"/>
    </row>
    <row r="113" spans="1:8">
      <c r="A113" s="280"/>
      <c r="B113" s="25"/>
      <c r="C113" s="29"/>
      <c r="D113" s="29"/>
      <c r="E113" s="29"/>
      <c r="F113" s="62"/>
      <c r="G113" s="44"/>
      <c r="H113" s="42"/>
    </row>
    <row r="114" spans="1:8">
      <c r="A114" s="280"/>
      <c r="B114" s="25"/>
      <c r="C114" s="29"/>
      <c r="D114" s="29"/>
      <c r="E114" s="29"/>
      <c r="F114" s="62"/>
      <c r="G114" s="44"/>
      <c r="H114" s="42"/>
    </row>
    <row r="115" spans="1:8">
      <c r="A115" s="293"/>
      <c r="B115" s="23"/>
      <c r="C115" s="48"/>
      <c r="D115" s="37"/>
      <c r="E115" s="37"/>
      <c r="F115" s="287"/>
      <c r="G115" s="288"/>
      <c r="H115" s="45"/>
    </row>
    <row r="116" spans="1:8">
      <c r="A116" s="280"/>
      <c r="B116" s="25"/>
      <c r="C116" s="29"/>
      <c r="D116" s="29"/>
      <c r="E116" s="29"/>
      <c r="F116" s="62"/>
      <c r="G116" s="44"/>
      <c r="H116" s="42"/>
    </row>
    <row r="117" spans="1:8">
      <c r="A117" s="280"/>
      <c r="B117" s="25"/>
      <c r="C117" s="29"/>
      <c r="D117" s="29"/>
      <c r="E117" s="29"/>
      <c r="F117" s="62"/>
      <c r="G117" s="44"/>
      <c r="H117" s="42"/>
    </row>
    <row r="118" spans="1:8">
      <c r="A118" s="280"/>
      <c r="B118" s="25"/>
      <c r="C118" s="29"/>
      <c r="D118" s="29"/>
      <c r="E118" s="29"/>
      <c r="F118" s="62"/>
      <c r="G118" s="44"/>
      <c r="H118" s="42"/>
    </row>
    <row r="119" spans="1:8">
      <c r="A119" s="280"/>
      <c r="B119" s="25"/>
      <c r="C119" s="29"/>
      <c r="D119" s="29"/>
      <c r="E119" s="29"/>
      <c r="F119" s="285"/>
      <c r="G119" s="289"/>
      <c r="H119" s="42"/>
    </row>
    <row r="120" spans="1:8">
      <c r="A120" s="294"/>
      <c r="B120" s="25"/>
      <c r="C120" s="29"/>
      <c r="D120" s="29"/>
      <c r="E120" s="29"/>
      <c r="F120" s="285"/>
      <c r="G120" s="289"/>
      <c r="H120" s="42"/>
    </row>
    <row r="121" spans="1:8">
      <c r="A121" s="280"/>
      <c r="B121" s="25"/>
      <c r="C121" s="29"/>
      <c r="D121" s="29"/>
      <c r="E121" s="29"/>
      <c r="F121" s="62"/>
      <c r="G121" s="44"/>
      <c r="H121" s="42"/>
    </row>
  </sheetData>
  <mergeCells count="2">
    <mergeCell ref="A1:I1"/>
    <mergeCell ref="A2:I2"/>
  </mergeCells>
  <dataValidations count="1">
    <dataValidation type="list" allowBlank="1" showInputMessage="1" showErrorMessage="1" sqref="A2">
      <formula1>#REF!</formula1>
    </dataValidation>
  </dataValidations>
  <pageMargins left="0.49" right="0.27" top="0.28999999999999998" bottom="0.18" header="0.18" footer="0.2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1:L121"/>
  <sheetViews>
    <sheetView workbookViewId="0">
      <selection activeCell="K20" sqref="K20"/>
    </sheetView>
  </sheetViews>
  <sheetFormatPr defaultColWidth="9.140625" defaultRowHeight="15"/>
  <cols>
    <col min="1" max="1" width="5" style="281" customWidth="1"/>
    <col min="2" max="2" width="18.140625" style="26" bestFit="1" customWidth="1"/>
    <col min="3" max="4" width="7" style="26" customWidth="1"/>
    <col min="5" max="5" width="15.5703125" style="26" customWidth="1"/>
    <col min="6" max="6" width="11.85546875" style="43" customWidth="1"/>
    <col min="7" max="7" width="9.140625" style="282" customWidth="1"/>
    <col min="8" max="8" width="9.140625" style="26" customWidth="1"/>
    <col min="9" max="9" width="10.28515625" style="26" customWidth="1"/>
    <col min="10" max="16384" width="9.140625" style="26"/>
  </cols>
  <sheetData>
    <row r="1" spans="1:12" ht="15" customHeight="1">
      <c r="A1" s="352" t="s">
        <v>80</v>
      </c>
      <c r="B1" s="352"/>
      <c r="C1" s="352"/>
      <c r="D1" s="352"/>
      <c r="E1" s="352"/>
      <c r="F1" s="352"/>
      <c r="G1" s="352"/>
      <c r="H1" s="352"/>
      <c r="I1" s="352"/>
    </row>
    <row r="2" spans="1:12" ht="15.75" customHeight="1">
      <c r="A2" s="353"/>
      <c r="B2" s="353"/>
      <c r="C2" s="353"/>
      <c r="D2" s="353"/>
      <c r="E2" s="353"/>
      <c r="F2" s="353"/>
      <c r="G2" s="353"/>
      <c r="H2" s="353"/>
      <c r="I2" s="353"/>
    </row>
    <row r="4" spans="1:12">
      <c r="A4" s="279" t="s">
        <v>79</v>
      </c>
      <c r="B4" s="27" t="s">
        <v>24</v>
      </c>
      <c r="C4" s="27" t="s">
        <v>25</v>
      </c>
      <c r="D4" s="27" t="s">
        <v>26</v>
      </c>
      <c r="E4" s="27" t="s">
        <v>27</v>
      </c>
      <c r="F4" s="28" t="s">
        <v>33</v>
      </c>
      <c r="G4" s="284" t="s">
        <v>34</v>
      </c>
      <c r="H4" s="61" t="s">
        <v>104</v>
      </c>
      <c r="I4" s="26" t="s">
        <v>83</v>
      </c>
    </row>
    <row r="5" spans="1:12">
      <c r="A5" s="280">
        <v>49</v>
      </c>
      <c r="B5" s="25" t="s">
        <v>315</v>
      </c>
      <c r="C5" s="29">
        <v>2003</v>
      </c>
      <c r="D5" s="29" t="s">
        <v>4</v>
      </c>
      <c r="E5" s="29" t="s">
        <v>37</v>
      </c>
      <c r="F5" s="62" t="s">
        <v>316</v>
      </c>
      <c r="G5" s="44" t="s">
        <v>952</v>
      </c>
      <c r="H5" s="42" t="s">
        <v>19</v>
      </c>
      <c r="I5" s="26">
        <v>25</v>
      </c>
    </row>
    <row r="6" spans="1:12" ht="15" customHeight="1">
      <c r="A6" s="280">
        <v>158</v>
      </c>
      <c r="B6" s="25" t="s">
        <v>54</v>
      </c>
      <c r="C6" s="29">
        <v>2000</v>
      </c>
      <c r="D6" s="29" t="s">
        <v>4</v>
      </c>
      <c r="E6" s="29" t="s">
        <v>10</v>
      </c>
      <c r="F6" s="62" t="s">
        <v>248</v>
      </c>
      <c r="G6" s="44" t="s">
        <v>953</v>
      </c>
      <c r="H6" s="42" t="s">
        <v>19</v>
      </c>
      <c r="I6" s="26">
        <v>25</v>
      </c>
    </row>
    <row r="7" spans="1:12" ht="15" customHeight="1">
      <c r="A7" s="280">
        <v>286</v>
      </c>
      <c r="B7" s="25" t="s">
        <v>515</v>
      </c>
      <c r="C7" s="29">
        <v>2003</v>
      </c>
      <c r="D7" s="29" t="s">
        <v>4</v>
      </c>
      <c r="E7" s="29" t="s">
        <v>23</v>
      </c>
      <c r="F7" s="62" t="s">
        <v>467</v>
      </c>
      <c r="G7" s="44" t="s">
        <v>955</v>
      </c>
      <c r="H7" s="42" t="s">
        <v>20</v>
      </c>
      <c r="I7" s="26">
        <v>20</v>
      </c>
      <c r="J7" s="30"/>
      <c r="K7" s="30"/>
      <c r="L7" s="30"/>
    </row>
    <row r="8" spans="1:12">
      <c r="A8" s="280">
        <v>270</v>
      </c>
      <c r="B8" s="25" t="s">
        <v>502</v>
      </c>
      <c r="C8" s="29">
        <v>2002</v>
      </c>
      <c r="D8" s="29" t="s">
        <v>4</v>
      </c>
      <c r="E8" s="29" t="s">
        <v>23</v>
      </c>
      <c r="F8" s="62" t="s">
        <v>467</v>
      </c>
      <c r="G8" s="44" t="s">
        <v>951</v>
      </c>
      <c r="H8" s="42" t="s">
        <v>19</v>
      </c>
      <c r="I8" s="26">
        <v>25</v>
      </c>
      <c r="J8" s="30"/>
      <c r="K8" s="30"/>
      <c r="L8" s="30"/>
    </row>
    <row r="9" spans="1:12">
      <c r="A9" s="280">
        <v>161</v>
      </c>
      <c r="B9" s="25" t="s">
        <v>85</v>
      </c>
      <c r="C9" s="29">
        <v>1999</v>
      </c>
      <c r="D9" s="29" t="s">
        <v>4</v>
      </c>
      <c r="E9" s="29" t="s">
        <v>10</v>
      </c>
      <c r="F9" s="62" t="s">
        <v>252</v>
      </c>
      <c r="G9" s="44" t="s">
        <v>956</v>
      </c>
      <c r="H9" s="42" t="s">
        <v>19</v>
      </c>
      <c r="I9" s="26">
        <v>25</v>
      </c>
      <c r="J9" s="30"/>
      <c r="K9" s="30"/>
      <c r="L9" s="30"/>
    </row>
    <row r="10" spans="1:12" ht="15" customHeight="1">
      <c r="A10" s="280">
        <v>378</v>
      </c>
      <c r="B10" s="25" t="s">
        <v>463</v>
      </c>
      <c r="C10" s="29">
        <v>2004</v>
      </c>
      <c r="D10" s="29" t="s">
        <v>3</v>
      </c>
      <c r="E10" s="29" t="s">
        <v>13</v>
      </c>
      <c r="F10" s="62" t="s">
        <v>464</v>
      </c>
      <c r="G10" s="289" t="s">
        <v>184</v>
      </c>
      <c r="H10" s="42" t="s">
        <v>19</v>
      </c>
      <c r="I10" s="26">
        <v>25</v>
      </c>
      <c r="J10" s="30"/>
      <c r="K10" s="30"/>
      <c r="L10" s="30"/>
    </row>
    <row r="11" spans="1:12" ht="15" customHeight="1">
      <c r="A11" s="59">
        <v>91</v>
      </c>
      <c r="B11" s="299" t="s">
        <v>371</v>
      </c>
      <c r="C11" s="297">
        <v>2003</v>
      </c>
      <c r="D11" s="296" t="s">
        <v>4</v>
      </c>
      <c r="E11" s="300" t="s">
        <v>11</v>
      </c>
      <c r="F11" s="287" t="s">
        <v>653</v>
      </c>
      <c r="G11" s="46" t="s">
        <v>941</v>
      </c>
      <c r="H11" s="47" t="s">
        <v>21</v>
      </c>
      <c r="I11" s="26">
        <v>16</v>
      </c>
      <c r="J11" s="30"/>
      <c r="K11" s="30"/>
      <c r="L11" s="30"/>
    </row>
    <row r="12" spans="1:12">
      <c r="A12" s="280">
        <v>268</v>
      </c>
      <c r="B12" s="25" t="s">
        <v>500</v>
      </c>
      <c r="C12" s="29">
        <v>2002</v>
      </c>
      <c r="D12" s="29" t="s">
        <v>4</v>
      </c>
      <c r="E12" s="29" t="s">
        <v>23</v>
      </c>
      <c r="F12" s="62" t="s">
        <v>432</v>
      </c>
      <c r="G12" s="44" t="s">
        <v>947</v>
      </c>
      <c r="H12" s="42" t="s">
        <v>20</v>
      </c>
      <c r="I12" s="26">
        <v>20</v>
      </c>
      <c r="J12" s="30"/>
      <c r="K12" s="30"/>
      <c r="L12" s="30"/>
    </row>
    <row r="13" spans="1:12" ht="15" customHeight="1">
      <c r="A13" s="280">
        <v>38</v>
      </c>
      <c r="B13" s="25" t="s">
        <v>431</v>
      </c>
      <c r="C13" s="29">
        <v>2000</v>
      </c>
      <c r="D13" s="29" t="s">
        <v>4</v>
      </c>
      <c r="E13" s="29" t="s">
        <v>13</v>
      </c>
      <c r="F13" s="62" t="s">
        <v>432</v>
      </c>
      <c r="G13" s="44" t="s">
        <v>946</v>
      </c>
      <c r="H13" s="42" t="s">
        <v>20</v>
      </c>
      <c r="I13" s="26">
        <v>20</v>
      </c>
      <c r="J13" s="30"/>
      <c r="K13" s="30"/>
      <c r="L13" s="30"/>
    </row>
    <row r="14" spans="1:12" ht="15" customHeight="1">
      <c r="A14" s="280">
        <v>89</v>
      </c>
      <c r="B14" s="25" t="s">
        <v>367</v>
      </c>
      <c r="C14" s="29">
        <v>2004</v>
      </c>
      <c r="D14" s="29" t="s">
        <v>4</v>
      </c>
      <c r="E14" s="29" t="s">
        <v>11</v>
      </c>
      <c r="F14" s="62" t="s">
        <v>652</v>
      </c>
      <c r="G14" s="44" t="s">
        <v>948</v>
      </c>
      <c r="H14" s="42" t="s">
        <v>19</v>
      </c>
      <c r="I14" s="26">
        <v>25</v>
      </c>
      <c r="J14" s="30"/>
      <c r="K14" s="30"/>
      <c r="L14" s="30"/>
    </row>
    <row r="15" spans="1:12">
      <c r="A15" s="280">
        <v>32</v>
      </c>
      <c r="B15" s="25" t="s">
        <v>124</v>
      </c>
      <c r="C15" s="29">
        <v>2003</v>
      </c>
      <c r="D15" s="29" t="s">
        <v>4</v>
      </c>
      <c r="E15" s="29" t="s">
        <v>12</v>
      </c>
      <c r="F15" s="62" t="s">
        <v>207</v>
      </c>
      <c r="G15" s="289" t="s">
        <v>945</v>
      </c>
      <c r="H15" s="42"/>
      <c r="I15" s="26">
        <v>13</v>
      </c>
      <c r="J15" s="30"/>
      <c r="K15" s="30"/>
      <c r="L15" s="30"/>
    </row>
    <row r="16" spans="1:12" ht="15" customHeight="1">
      <c r="A16" s="280">
        <v>100</v>
      </c>
      <c r="B16" s="25" t="s">
        <v>376</v>
      </c>
      <c r="C16" s="29">
        <v>2002</v>
      </c>
      <c r="D16" s="29" t="s">
        <v>4</v>
      </c>
      <c r="E16" s="29" t="s">
        <v>11</v>
      </c>
      <c r="F16" s="62" t="s">
        <v>116</v>
      </c>
      <c r="G16" s="44" t="s">
        <v>954</v>
      </c>
      <c r="H16" s="42" t="s">
        <v>21</v>
      </c>
      <c r="I16" s="26">
        <v>16</v>
      </c>
      <c r="J16" s="30"/>
      <c r="K16" s="30"/>
      <c r="L16" s="30"/>
    </row>
    <row r="17" spans="1:9" ht="12.75" customHeight="1">
      <c r="A17" s="280">
        <v>329</v>
      </c>
      <c r="B17" s="25" t="s">
        <v>176</v>
      </c>
      <c r="C17" s="29">
        <v>2004</v>
      </c>
      <c r="D17" s="29" t="s">
        <v>4</v>
      </c>
      <c r="E17" s="29" t="s">
        <v>43</v>
      </c>
      <c r="F17" s="285" t="s">
        <v>177</v>
      </c>
      <c r="G17" s="289" t="s">
        <v>940</v>
      </c>
      <c r="H17" s="42" t="s">
        <v>20</v>
      </c>
      <c r="I17" s="26">
        <v>20</v>
      </c>
    </row>
    <row r="18" spans="1:9">
      <c r="A18" s="280">
        <v>54</v>
      </c>
      <c r="B18" s="25" t="s">
        <v>321</v>
      </c>
      <c r="C18" s="29">
        <v>2004</v>
      </c>
      <c r="D18" s="29" t="s">
        <v>4</v>
      </c>
      <c r="E18" s="29" t="s">
        <v>37</v>
      </c>
      <c r="F18" s="62" t="s">
        <v>130</v>
      </c>
      <c r="G18" s="44" t="s">
        <v>267</v>
      </c>
      <c r="H18" s="42" t="s">
        <v>21</v>
      </c>
      <c r="I18" s="26">
        <v>16</v>
      </c>
    </row>
    <row r="19" spans="1:9" ht="12.75" customHeight="1">
      <c r="A19" s="280">
        <v>384</v>
      </c>
      <c r="B19" s="25" t="s">
        <v>539</v>
      </c>
      <c r="C19" s="29">
        <v>2001</v>
      </c>
      <c r="D19" s="29" t="s">
        <v>4</v>
      </c>
      <c r="E19" s="29" t="s">
        <v>42</v>
      </c>
      <c r="F19" s="62" t="s">
        <v>540</v>
      </c>
      <c r="G19" s="44" t="s">
        <v>942</v>
      </c>
      <c r="H19" s="42" t="s">
        <v>19</v>
      </c>
      <c r="I19" s="26">
        <v>25</v>
      </c>
    </row>
    <row r="20" spans="1:9" ht="12.75" customHeight="1">
      <c r="A20" s="280">
        <v>383</v>
      </c>
      <c r="B20" s="25" t="s">
        <v>538</v>
      </c>
      <c r="C20" s="29">
        <v>2003</v>
      </c>
      <c r="D20" s="29" t="s">
        <v>4</v>
      </c>
      <c r="E20" s="29" t="s">
        <v>23</v>
      </c>
      <c r="F20" s="285" t="s">
        <v>464</v>
      </c>
      <c r="G20" s="289" t="s">
        <v>950</v>
      </c>
      <c r="H20" s="42"/>
      <c r="I20" s="26">
        <v>10</v>
      </c>
    </row>
    <row r="21" spans="1:9">
      <c r="A21" s="280">
        <v>29</v>
      </c>
      <c r="B21" s="25" t="s">
        <v>120</v>
      </c>
      <c r="C21" s="29">
        <v>2001</v>
      </c>
      <c r="D21" s="29" t="s">
        <v>4</v>
      </c>
      <c r="E21" s="29" t="s">
        <v>12</v>
      </c>
      <c r="F21" s="62" t="s">
        <v>202</v>
      </c>
      <c r="G21" s="44" t="s">
        <v>938</v>
      </c>
      <c r="H21" s="42" t="s">
        <v>20</v>
      </c>
      <c r="I21" s="26">
        <v>20</v>
      </c>
    </row>
    <row r="22" spans="1:9">
      <c r="A22" s="280">
        <v>4</v>
      </c>
      <c r="B22" s="25" t="s">
        <v>594</v>
      </c>
      <c r="C22" s="29">
        <v>2000</v>
      </c>
      <c r="D22" s="29" t="s">
        <v>4</v>
      </c>
      <c r="E22" s="29" t="s">
        <v>42</v>
      </c>
      <c r="F22" s="62" t="s">
        <v>656</v>
      </c>
      <c r="G22" s="44" t="s">
        <v>939</v>
      </c>
      <c r="H22" s="42" t="s">
        <v>21</v>
      </c>
      <c r="I22" s="26">
        <v>16</v>
      </c>
    </row>
    <row r="23" spans="1:9" ht="12.75" customHeight="1">
      <c r="A23" s="280">
        <v>12</v>
      </c>
      <c r="B23" s="25" t="s">
        <v>579</v>
      </c>
      <c r="C23" s="29">
        <v>2001</v>
      </c>
      <c r="D23" s="29" t="s">
        <v>4</v>
      </c>
      <c r="E23" s="29" t="s">
        <v>42</v>
      </c>
      <c r="F23" s="62" t="s">
        <v>628</v>
      </c>
      <c r="G23" s="44" t="s">
        <v>944</v>
      </c>
      <c r="H23" s="42" t="s">
        <v>21</v>
      </c>
      <c r="I23" s="26">
        <v>16</v>
      </c>
    </row>
    <row r="24" spans="1:9">
      <c r="A24" s="280">
        <v>24</v>
      </c>
      <c r="B24" s="25" t="s">
        <v>585</v>
      </c>
      <c r="C24" s="29">
        <v>1999</v>
      </c>
      <c r="D24" s="29" t="s">
        <v>4</v>
      </c>
      <c r="E24" s="29" t="s">
        <v>42</v>
      </c>
      <c r="F24" s="62" t="s">
        <v>586</v>
      </c>
      <c r="G24" s="44" t="s">
        <v>949</v>
      </c>
      <c r="H24" s="42" t="s">
        <v>20</v>
      </c>
      <c r="I24" s="26">
        <v>20</v>
      </c>
    </row>
    <row r="25" spans="1:9" ht="12.75" customHeight="1">
      <c r="A25" s="280">
        <v>105</v>
      </c>
      <c r="B25" s="25" t="s">
        <v>379</v>
      </c>
      <c r="C25" s="29">
        <v>1997</v>
      </c>
      <c r="D25" s="29" t="s">
        <v>4</v>
      </c>
      <c r="E25" s="29" t="s">
        <v>11</v>
      </c>
      <c r="F25" s="62" t="s">
        <v>655</v>
      </c>
      <c r="G25" s="44" t="s">
        <v>937</v>
      </c>
      <c r="H25" s="42" t="s">
        <v>19</v>
      </c>
      <c r="I25" s="26">
        <v>25</v>
      </c>
    </row>
    <row r="26" spans="1:9">
      <c r="A26" s="280">
        <v>28</v>
      </c>
      <c r="B26" s="25" t="s">
        <v>560</v>
      </c>
      <c r="C26" s="29">
        <v>2003</v>
      </c>
      <c r="D26" s="29" t="s">
        <v>4</v>
      </c>
      <c r="E26" s="29" t="s">
        <v>42</v>
      </c>
      <c r="F26" s="62" t="s">
        <v>432</v>
      </c>
      <c r="G26" s="44" t="s">
        <v>745</v>
      </c>
      <c r="H26" s="42"/>
    </row>
    <row r="27" spans="1:9">
      <c r="A27" s="280">
        <v>222</v>
      </c>
      <c r="B27" s="25" t="s">
        <v>728</v>
      </c>
      <c r="C27" s="29">
        <v>2006</v>
      </c>
      <c r="D27" s="29" t="s">
        <v>4</v>
      </c>
      <c r="E27" s="29" t="s">
        <v>11</v>
      </c>
      <c r="F27" s="62" t="s">
        <v>729</v>
      </c>
      <c r="G27" s="289" t="s">
        <v>754</v>
      </c>
      <c r="H27" s="42"/>
    </row>
    <row r="28" spans="1:9" ht="12.75" customHeight="1">
      <c r="A28" s="280">
        <v>36</v>
      </c>
      <c r="B28" s="25" t="s">
        <v>426</v>
      </c>
      <c r="C28" s="29">
        <v>2002</v>
      </c>
      <c r="D28" s="29" t="s">
        <v>3</v>
      </c>
      <c r="E28" s="29" t="s">
        <v>13</v>
      </c>
      <c r="F28" s="62" t="s">
        <v>427</v>
      </c>
      <c r="G28" s="44" t="s">
        <v>959</v>
      </c>
      <c r="H28" s="42" t="s">
        <v>19</v>
      </c>
      <c r="I28" s="26">
        <v>25</v>
      </c>
    </row>
    <row r="29" spans="1:9">
      <c r="A29" s="280">
        <v>330</v>
      </c>
      <c r="B29" s="25" t="s">
        <v>179</v>
      </c>
      <c r="C29" s="29">
        <v>2004</v>
      </c>
      <c r="D29" s="29" t="s">
        <v>4</v>
      </c>
      <c r="E29" s="29" t="s">
        <v>43</v>
      </c>
      <c r="F29" s="62" t="s">
        <v>180</v>
      </c>
      <c r="G29" s="44" t="s">
        <v>943</v>
      </c>
      <c r="H29" s="42"/>
      <c r="I29" s="26">
        <v>13</v>
      </c>
    </row>
    <row r="30" spans="1:9">
      <c r="A30" s="280">
        <v>109</v>
      </c>
      <c r="B30" s="25" t="s">
        <v>381</v>
      </c>
      <c r="C30" s="29">
        <v>2004</v>
      </c>
      <c r="D30" s="29" t="s">
        <v>3</v>
      </c>
      <c r="E30" s="29" t="s">
        <v>11</v>
      </c>
      <c r="F30" s="62" t="s">
        <v>382</v>
      </c>
      <c r="G30" s="44" t="s">
        <v>958</v>
      </c>
      <c r="H30" s="42" t="s">
        <v>20</v>
      </c>
      <c r="I30" s="26">
        <v>20</v>
      </c>
    </row>
    <row r="31" spans="1:9">
      <c r="A31" s="59">
        <v>19</v>
      </c>
      <c r="B31" s="295" t="s">
        <v>588</v>
      </c>
      <c r="C31" s="296">
        <v>2001</v>
      </c>
      <c r="D31" s="296" t="s">
        <v>3</v>
      </c>
      <c r="E31" s="296" t="s">
        <v>42</v>
      </c>
      <c r="F31" s="287" t="s">
        <v>554</v>
      </c>
      <c r="G31" s="46" t="s">
        <v>957</v>
      </c>
      <c r="H31" s="46" t="s">
        <v>19</v>
      </c>
      <c r="I31" s="26">
        <v>25</v>
      </c>
    </row>
    <row r="32" spans="1:9">
      <c r="A32" s="280">
        <v>96</v>
      </c>
      <c r="B32" s="25" t="s">
        <v>373</v>
      </c>
      <c r="C32" s="29">
        <v>2002</v>
      </c>
      <c r="D32" s="29" t="s">
        <v>3</v>
      </c>
      <c r="E32" s="29" t="s">
        <v>11</v>
      </c>
      <c r="F32" s="62" t="s">
        <v>650</v>
      </c>
      <c r="G32" s="44" t="s">
        <v>960</v>
      </c>
      <c r="H32" s="42" t="s">
        <v>20</v>
      </c>
      <c r="I32" s="26">
        <v>20</v>
      </c>
    </row>
    <row r="33" spans="1:8">
      <c r="A33" s="280">
        <v>10</v>
      </c>
      <c r="B33" s="25" t="s">
        <v>569</v>
      </c>
      <c r="C33" s="29">
        <v>2001</v>
      </c>
      <c r="D33" s="29" t="s">
        <v>3</v>
      </c>
      <c r="E33" s="29" t="s">
        <v>42</v>
      </c>
      <c r="F33" s="62" t="s">
        <v>540</v>
      </c>
      <c r="G33" s="44" t="s">
        <v>745</v>
      </c>
      <c r="H33" s="42"/>
    </row>
    <row r="34" spans="1:8">
      <c r="A34" s="280">
        <v>73</v>
      </c>
      <c r="B34" s="25" t="s">
        <v>351</v>
      </c>
      <c r="C34" s="29">
        <v>2003</v>
      </c>
      <c r="D34" s="29" t="s">
        <v>3</v>
      </c>
      <c r="E34" s="29" t="s">
        <v>37</v>
      </c>
      <c r="F34" s="62" t="s">
        <v>269</v>
      </c>
      <c r="G34" s="289" t="s">
        <v>754</v>
      </c>
      <c r="H34" s="42"/>
    </row>
    <row r="35" spans="1:8">
      <c r="A35" s="280">
        <v>103</v>
      </c>
      <c r="B35" s="25" t="s">
        <v>378</v>
      </c>
      <c r="C35" s="29">
        <v>2002</v>
      </c>
      <c r="D35" s="29" t="s">
        <v>3</v>
      </c>
      <c r="E35" s="29" t="s">
        <v>11</v>
      </c>
      <c r="F35" s="62" t="s">
        <v>654</v>
      </c>
      <c r="G35" s="289" t="s">
        <v>754</v>
      </c>
      <c r="H35" s="42"/>
    </row>
    <row r="36" spans="1:8">
      <c r="A36" s="280"/>
      <c r="B36" s="25" t="s">
        <v>557</v>
      </c>
      <c r="C36" s="29"/>
      <c r="D36" s="29" t="s">
        <v>3</v>
      </c>
      <c r="E36" s="29" t="s">
        <v>42</v>
      </c>
      <c r="F36" s="62" t="s">
        <v>133</v>
      </c>
      <c r="G36" s="44"/>
      <c r="H36" s="42"/>
    </row>
    <row r="37" spans="1:8">
      <c r="A37" s="280"/>
      <c r="B37" s="25"/>
      <c r="C37" s="29"/>
      <c r="D37" s="29"/>
      <c r="E37" s="29"/>
      <c r="F37" s="62"/>
      <c r="G37" s="44"/>
      <c r="H37" s="42"/>
    </row>
    <row r="38" spans="1:8">
      <c r="A38" s="280"/>
      <c r="B38" s="25"/>
      <c r="C38" s="29"/>
      <c r="D38" s="29"/>
      <c r="E38" s="29"/>
      <c r="F38" s="62"/>
      <c r="G38" s="44"/>
      <c r="H38" s="42"/>
    </row>
    <row r="39" spans="1:8">
      <c r="A39" s="59"/>
      <c r="B39" s="295"/>
      <c r="C39" s="296"/>
      <c r="D39" s="296"/>
      <c r="E39" s="296"/>
      <c r="F39" s="287"/>
      <c r="G39" s="46"/>
      <c r="H39" s="46"/>
    </row>
    <row r="40" spans="1:8">
      <c r="A40" s="280"/>
      <c r="B40" s="25"/>
      <c r="C40" s="29"/>
      <c r="D40" s="29"/>
      <c r="E40" s="29"/>
      <c r="F40" s="62"/>
      <c r="G40" s="44"/>
      <c r="H40" s="42"/>
    </row>
    <row r="41" spans="1:8">
      <c r="A41" s="280"/>
      <c r="B41" s="25"/>
      <c r="C41" s="29"/>
      <c r="D41" s="29"/>
      <c r="E41" s="29"/>
      <c r="F41" s="62"/>
      <c r="G41" s="289"/>
      <c r="H41" s="42"/>
    </row>
    <row r="42" spans="1:8">
      <c r="A42" s="280"/>
      <c r="B42" s="25"/>
      <c r="C42" s="29"/>
      <c r="D42" s="29"/>
      <c r="E42" s="29"/>
      <c r="F42" s="62"/>
      <c r="G42" s="44"/>
      <c r="H42" s="42"/>
    </row>
    <row r="43" spans="1:8">
      <c r="A43" s="280"/>
      <c r="B43" s="25"/>
      <c r="C43" s="29"/>
      <c r="D43" s="29"/>
      <c r="E43" s="29"/>
      <c r="F43" s="62"/>
      <c r="G43" s="44"/>
      <c r="H43" s="42"/>
    </row>
    <row r="44" spans="1:8">
      <c r="A44" s="280"/>
      <c r="B44" s="25"/>
      <c r="C44" s="29"/>
      <c r="D44" s="29"/>
      <c r="E44" s="29"/>
      <c r="F44" s="62"/>
      <c r="G44" s="44"/>
      <c r="H44" s="42"/>
    </row>
    <row r="45" spans="1:8">
      <c r="A45" s="294"/>
      <c r="B45" s="25"/>
      <c r="C45" s="29"/>
      <c r="D45" s="29"/>
      <c r="E45" s="29"/>
      <c r="F45" s="285"/>
      <c r="G45" s="289"/>
      <c r="H45" s="42"/>
    </row>
    <row r="46" spans="1:8">
      <c r="A46" s="280"/>
      <c r="B46" s="25"/>
      <c r="C46" s="29"/>
      <c r="D46" s="29"/>
      <c r="E46" s="29"/>
      <c r="F46" s="62"/>
      <c r="G46" s="44"/>
      <c r="H46" s="42"/>
    </row>
    <row r="47" spans="1:8">
      <c r="A47" s="280"/>
      <c r="B47" s="25"/>
      <c r="C47" s="29"/>
      <c r="D47" s="29"/>
      <c r="E47" s="29"/>
      <c r="F47" s="62"/>
      <c r="G47" s="289"/>
      <c r="H47" s="42"/>
    </row>
    <row r="48" spans="1:8">
      <c r="A48" s="280"/>
      <c r="B48" s="25"/>
      <c r="C48" s="29"/>
      <c r="D48" s="29"/>
      <c r="E48" s="29"/>
      <c r="F48" s="62"/>
      <c r="G48" s="44"/>
      <c r="H48" s="42"/>
    </row>
    <row r="49" spans="1:9">
      <c r="A49" s="280"/>
      <c r="B49" s="25"/>
      <c r="C49" s="29"/>
      <c r="D49" s="29"/>
      <c r="E49" s="29"/>
      <c r="F49" s="62"/>
      <c r="G49" s="289"/>
      <c r="H49" s="42"/>
    </row>
    <row r="50" spans="1:9">
      <c r="A50" s="280"/>
      <c r="B50" s="25"/>
      <c r="C50" s="29"/>
      <c r="D50" s="29"/>
      <c r="E50" s="29"/>
      <c r="F50" s="62"/>
      <c r="G50" s="44"/>
      <c r="H50" s="42"/>
    </row>
    <row r="51" spans="1:9">
      <c r="A51" s="280"/>
      <c r="B51" s="25"/>
      <c r="C51" s="29"/>
      <c r="D51" s="29"/>
      <c r="E51" s="29"/>
      <c r="F51" s="62"/>
      <c r="G51" s="44"/>
      <c r="H51" s="42"/>
    </row>
    <row r="52" spans="1:9">
      <c r="A52" s="280"/>
      <c r="B52" s="25"/>
      <c r="C52" s="29"/>
      <c r="D52" s="29"/>
      <c r="E52" s="29"/>
      <c r="F52" s="62"/>
      <c r="G52" s="44"/>
      <c r="H52" s="42"/>
    </row>
    <row r="53" spans="1:9">
      <c r="A53" s="280"/>
      <c r="B53" s="25"/>
      <c r="C53" s="29"/>
      <c r="D53" s="29"/>
      <c r="E53" s="29"/>
      <c r="F53" s="62"/>
      <c r="G53" s="44"/>
      <c r="H53" s="42"/>
    </row>
    <row r="54" spans="1:9">
      <c r="A54" s="280"/>
      <c r="B54" s="25"/>
      <c r="C54" s="29"/>
      <c r="D54" s="29"/>
      <c r="E54" s="29"/>
      <c r="F54" s="62"/>
      <c r="G54" s="44"/>
      <c r="H54" s="42"/>
    </row>
    <row r="55" spans="1:9">
      <c r="A55" s="280"/>
      <c r="B55" s="25"/>
      <c r="C55" s="29"/>
      <c r="D55" s="29"/>
      <c r="E55" s="29"/>
      <c r="F55" s="62"/>
      <c r="G55" s="44"/>
      <c r="H55" s="42"/>
    </row>
    <row r="56" spans="1:9">
      <c r="A56" s="280"/>
      <c r="B56" s="25"/>
      <c r="C56" s="29"/>
      <c r="D56" s="29"/>
      <c r="E56" s="29"/>
      <c r="F56" s="62"/>
      <c r="G56" s="289"/>
      <c r="H56" s="42"/>
    </row>
    <row r="57" spans="1:9">
      <c r="A57" s="280"/>
      <c r="B57" s="25"/>
      <c r="C57" s="29"/>
      <c r="D57" s="29"/>
      <c r="E57" s="29"/>
      <c r="F57" s="62"/>
      <c r="G57" s="44"/>
      <c r="H57" s="42"/>
    </row>
    <row r="58" spans="1:9">
      <c r="A58" s="280"/>
      <c r="B58" s="25"/>
      <c r="C58" s="29"/>
      <c r="D58" s="29"/>
      <c r="E58" s="29"/>
      <c r="F58" s="62"/>
      <c r="G58" s="44"/>
      <c r="H58" s="42"/>
    </row>
    <row r="59" spans="1:9">
      <c r="A59" s="59"/>
      <c r="B59" s="108"/>
      <c r="C59" s="57"/>
      <c r="D59" s="57"/>
      <c r="E59" s="57"/>
      <c r="F59" s="24"/>
      <c r="G59" s="47"/>
      <c r="H59" s="46"/>
      <c r="I59" s="30"/>
    </row>
    <row r="60" spans="1:9">
      <c r="A60" s="59"/>
      <c r="B60" s="295"/>
      <c r="C60" s="296"/>
      <c r="D60" s="296"/>
      <c r="E60" s="296"/>
      <c r="F60" s="287"/>
      <c r="G60" s="46"/>
      <c r="H60" s="46"/>
    </row>
    <row r="61" spans="1:9">
      <c r="A61" s="59"/>
      <c r="B61" s="295"/>
      <c r="C61" s="296"/>
      <c r="D61" s="296"/>
      <c r="E61" s="296"/>
      <c r="F61" s="287"/>
      <c r="G61" s="46"/>
      <c r="H61" s="46"/>
      <c r="I61" s="30"/>
    </row>
    <row r="62" spans="1:9">
      <c r="A62" s="280"/>
      <c r="B62" s="25"/>
      <c r="C62" s="29"/>
      <c r="D62" s="29"/>
      <c r="E62" s="29"/>
      <c r="F62" s="62"/>
      <c r="G62" s="44"/>
      <c r="H62" s="42"/>
    </row>
    <row r="63" spans="1:9">
      <c r="A63" s="280"/>
      <c r="B63" s="25"/>
      <c r="C63" s="29"/>
      <c r="D63" s="29"/>
      <c r="E63" s="29"/>
      <c r="F63" s="62"/>
      <c r="G63" s="44"/>
      <c r="H63" s="42"/>
    </row>
    <row r="64" spans="1:9">
      <c r="A64" s="280"/>
      <c r="B64" s="25"/>
      <c r="C64" s="29"/>
      <c r="D64" s="29"/>
      <c r="E64" s="29"/>
      <c r="F64" s="62"/>
      <c r="G64" s="44"/>
      <c r="H64" s="42"/>
    </row>
    <row r="65" spans="1:8">
      <c r="A65" s="280"/>
      <c r="B65" s="25"/>
      <c r="C65" s="29"/>
      <c r="D65" s="29"/>
      <c r="E65" s="29"/>
      <c r="F65" s="62"/>
      <c r="G65" s="44"/>
      <c r="H65" s="42"/>
    </row>
    <row r="66" spans="1:8">
      <c r="A66" s="280"/>
      <c r="B66" s="25"/>
      <c r="C66" s="29"/>
      <c r="D66" s="29"/>
      <c r="E66" s="29"/>
      <c r="F66" s="62"/>
      <c r="G66" s="44"/>
      <c r="H66" s="42"/>
    </row>
    <row r="67" spans="1:8">
      <c r="A67" s="280"/>
      <c r="B67" s="25"/>
      <c r="C67" s="29"/>
      <c r="D67" s="29"/>
      <c r="E67" s="29"/>
      <c r="F67" s="62"/>
      <c r="G67" s="289"/>
      <c r="H67" s="42"/>
    </row>
    <row r="68" spans="1:8">
      <c r="A68" s="280"/>
      <c r="B68" s="25"/>
      <c r="C68" s="29"/>
      <c r="D68" s="29"/>
      <c r="E68" s="29"/>
      <c r="F68" s="62"/>
      <c r="G68" s="44"/>
      <c r="H68" s="42"/>
    </row>
    <row r="69" spans="1:8">
      <c r="A69" s="280"/>
      <c r="B69" s="25"/>
      <c r="C69" s="29"/>
      <c r="D69" s="29"/>
      <c r="E69" s="29"/>
      <c r="F69" s="62"/>
      <c r="G69" s="44"/>
      <c r="H69" s="42"/>
    </row>
    <row r="70" spans="1:8">
      <c r="A70" s="59"/>
      <c r="B70" s="295"/>
      <c r="C70" s="296"/>
      <c r="D70" s="296"/>
      <c r="E70" s="296"/>
      <c r="F70" s="287"/>
      <c r="G70" s="288"/>
      <c r="H70" s="45"/>
    </row>
    <row r="71" spans="1:8">
      <c r="A71" s="280"/>
      <c r="B71" s="25"/>
      <c r="C71" s="29"/>
      <c r="D71" s="29"/>
      <c r="E71" s="29"/>
      <c r="F71" s="62"/>
      <c r="G71" s="44"/>
      <c r="H71" s="42"/>
    </row>
    <row r="72" spans="1:8">
      <c r="A72" s="294"/>
      <c r="B72" s="25"/>
      <c r="C72" s="29"/>
      <c r="D72" s="29"/>
      <c r="E72" s="29"/>
      <c r="F72" s="285"/>
      <c r="G72" s="289"/>
      <c r="H72" s="42"/>
    </row>
    <row r="73" spans="1:8">
      <c r="A73" s="280"/>
      <c r="B73" s="25"/>
      <c r="C73" s="29"/>
      <c r="D73" s="29"/>
      <c r="E73" s="29"/>
      <c r="F73" s="62"/>
      <c r="G73" s="44"/>
      <c r="H73" s="42"/>
    </row>
    <row r="74" spans="1:8">
      <c r="A74" s="280"/>
      <c r="B74" s="25"/>
      <c r="C74" s="29"/>
      <c r="D74" s="29"/>
      <c r="E74" s="29"/>
      <c r="F74" s="62"/>
      <c r="G74" s="44"/>
      <c r="H74" s="42"/>
    </row>
    <row r="75" spans="1:8">
      <c r="A75" s="280"/>
      <c r="B75" s="25"/>
      <c r="C75" s="29"/>
      <c r="D75" s="29"/>
      <c r="E75" s="29"/>
      <c r="F75" s="62"/>
      <c r="G75" s="44"/>
      <c r="H75" s="42"/>
    </row>
    <row r="76" spans="1:8">
      <c r="A76" s="280"/>
      <c r="B76" s="25"/>
      <c r="C76" s="29"/>
      <c r="D76" s="29"/>
      <c r="E76" s="29"/>
      <c r="F76" s="62"/>
      <c r="G76" s="44"/>
      <c r="H76" s="42"/>
    </row>
    <row r="77" spans="1:8">
      <c r="A77" s="280"/>
      <c r="B77" s="25"/>
      <c r="C77" s="29"/>
      <c r="D77" s="29"/>
      <c r="E77" s="29"/>
      <c r="F77" s="62"/>
      <c r="G77" s="289"/>
      <c r="H77" s="42"/>
    </row>
    <row r="78" spans="1:8">
      <c r="A78" s="280"/>
      <c r="B78" s="25"/>
      <c r="C78" s="29"/>
      <c r="D78" s="29"/>
      <c r="E78" s="29"/>
      <c r="F78" s="62"/>
      <c r="G78" s="44"/>
      <c r="H78" s="42"/>
    </row>
    <row r="79" spans="1:8">
      <c r="A79" s="280"/>
      <c r="B79" s="25"/>
      <c r="C79" s="29"/>
      <c r="D79" s="29"/>
      <c r="E79" s="29"/>
      <c r="F79" s="62"/>
      <c r="G79" s="44"/>
      <c r="H79" s="42"/>
    </row>
    <row r="80" spans="1:8">
      <c r="A80" s="280"/>
      <c r="B80" s="25"/>
      <c r="C80" s="29"/>
      <c r="D80" s="29"/>
      <c r="E80" s="29"/>
      <c r="F80" s="62"/>
      <c r="G80" s="44"/>
      <c r="H80" s="42"/>
    </row>
    <row r="81" spans="1:9">
      <c r="A81" s="294"/>
      <c r="B81" s="25"/>
      <c r="C81" s="29"/>
      <c r="D81" s="29"/>
      <c r="E81" s="29"/>
      <c r="F81" s="285"/>
      <c r="G81" s="289"/>
      <c r="H81" s="42"/>
    </row>
    <row r="82" spans="1:9">
      <c r="A82" s="280"/>
      <c r="B82" s="25"/>
      <c r="C82" s="29"/>
      <c r="D82" s="29"/>
      <c r="E82" s="29"/>
      <c r="F82" s="62"/>
      <c r="G82" s="44"/>
      <c r="H82" s="42"/>
    </row>
    <row r="83" spans="1:9">
      <c r="A83" s="280"/>
      <c r="B83" s="25"/>
      <c r="C83" s="29"/>
      <c r="D83" s="29"/>
      <c r="E83" s="29"/>
      <c r="F83" s="62"/>
      <c r="G83" s="44"/>
      <c r="H83" s="42"/>
    </row>
    <row r="84" spans="1:9">
      <c r="A84" s="280"/>
      <c r="B84" s="25"/>
      <c r="C84" s="29"/>
      <c r="D84" s="29"/>
      <c r="E84" s="29"/>
      <c r="F84" s="62"/>
      <c r="G84" s="44"/>
      <c r="H84" s="42"/>
    </row>
    <row r="85" spans="1:9">
      <c r="A85" s="280"/>
      <c r="B85" s="25"/>
      <c r="C85" s="29"/>
      <c r="D85" s="29"/>
      <c r="E85" s="29"/>
      <c r="F85" s="62"/>
      <c r="G85" s="289"/>
      <c r="H85" s="42"/>
    </row>
    <row r="86" spans="1:9">
      <c r="A86" s="280"/>
      <c r="B86" s="25"/>
      <c r="C86" s="29"/>
      <c r="D86" s="29"/>
      <c r="E86" s="29"/>
      <c r="F86" s="62"/>
      <c r="G86" s="44"/>
      <c r="H86" s="42"/>
    </row>
    <row r="87" spans="1:9">
      <c r="A87" s="280"/>
      <c r="B87" s="25"/>
      <c r="C87" s="29"/>
      <c r="D87" s="29"/>
      <c r="E87" s="29"/>
      <c r="F87" s="62"/>
      <c r="G87" s="44"/>
      <c r="H87" s="42"/>
    </row>
    <row r="88" spans="1:9">
      <c r="A88" s="280"/>
      <c r="B88" s="25"/>
      <c r="C88" s="29"/>
      <c r="D88" s="29"/>
      <c r="E88" s="29"/>
      <c r="F88" s="62"/>
      <c r="G88" s="44"/>
      <c r="H88" s="42"/>
    </row>
    <row r="89" spans="1:9">
      <c r="A89" s="280"/>
      <c r="B89" s="25"/>
      <c r="C89" s="29"/>
      <c r="D89" s="29"/>
      <c r="E89" s="29"/>
      <c r="F89" s="285"/>
      <c r="G89" s="289"/>
      <c r="H89" s="42"/>
    </row>
    <row r="90" spans="1:9">
      <c r="A90" s="59"/>
      <c r="B90" s="301"/>
      <c r="C90" s="302"/>
      <c r="D90" s="296"/>
      <c r="E90" s="300"/>
      <c r="F90" s="287"/>
      <c r="G90" s="46"/>
      <c r="H90" s="46"/>
      <c r="I90" s="30"/>
    </row>
    <row r="91" spans="1:9">
      <c r="A91" s="59"/>
      <c r="B91" s="41"/>
      <c r="C91" s="297"/>
      <c r="D91" s="297"/>
      <c r="E91" s="298"/>
      <c r="F91" s="287"/>
      <c r="G91" s="46"/>
      <c r="H91" s="46"/>
      <c r="I91" s="30"/>
    </row>
    <row r="92" spans="1:9">
      <c r="A92" s="280"/>
      <c r="B92" s="25"/>
      <c r="C92" s="29"/>
      <c r="D92" s="29"/>
      <c r="E92" s="29"/>
      <c r="F92" s="62"/>
      <c r="G92" s="289"/>
      <c r="H92" s="42"/>
    </row>
    <row r="93" spans="1:9">
      <c r="A93" s="280"/>
      <c r="B93" s="25"/>
      <c r="C93" s="29"/>
      <c r="D93" s="29"/>
      <c r="E93" s="29"/>
      <c r="F93" s="62"/>
      <c r="G93" s="44"/>
      <c r="H93" s="42"/>
    </row>
    <row r="94" spans="1:9">
      <c r="A94" s="280"/>
      <c r="B94" s="25"/>
      <c r="C94" s="29"/>
      <c r="D94" s="29"/>
      <c r="E94" s="29"/>
      <c r="F94" s="62"/>
      <c r="G94" s="289"/>
      <c r="H94" s="42"/>
    </row>
    <row r="95" spans="1:9">
      <c r="A95" s="59"/>
      <c r="B95" s="41"/>
      <c r="C95" s="297"/>
      <c r="D95" s="297"/>
      <c r="E95" s="297"/>
      <c r="F95" s="287"/>
      <c r="G95" s="288"/>
      <c r="H95" s="288"/>
    </row>
    <row r="96" spans="1:9">
      <c r="A96" s="280"/>
      <c r="B96" s="25"/>
      <c r="C96" s="29"/>
      <c r="D96" s="29"/>
      <c r="E96" s="29"/>
      <c r="F96" s="62"/>
      <c r="G96" s="44"/>
      <c r="H96" s="42"/>
    </row>
    <row r="97" spans="1:8">
      <c r="A97" s="280"/>
      <c r="B97" s="25"/>
      <c r="C97" s="29"/>
      <c r="D97" s="29"/>
      <c r="E97" s="29"/>
      <c r="F97" s="285"/>
      <c r="G97" s="289"/>
      <c r="H97" s="42"/>
    </row>
    <row r="98" spans="1:8">
      <c r="A98" s="280"/>
      <c r="B98" s="25"/>
      <c r="C98" s="29"/>
      <c r="D98" s="29"/>
      <c r="E98" s="29"/>
      <c r="F98" s="62"/>
      <c r="G98" s="44"/>
      <c r="H98" s="42"/>
    </row>
    <row r="99" spans="1:8">
      <c r="A99" s="280"/>
      <c r="B99" s="25"/>
      <c r="C99" s="29"/>
      <c r="D99" s="29"/>
      <c r="E99" s="29"/>
      <c r="F99" s="62"/>
      <c r="G99" s="44"/>
      <c r="H99" s="42"/>
    </row>
    <row r="100" spans="1:8">
      <c r="A100" s="280"/>
      <c r="B100" s="25"/>
      <c r="C100" s="29"/>
      <c r="D100" s="29"/>
      <c r="E100" s="29"/>
      <c r="F100" s="285"/>
      <c r="G100" s="289"/>
      <c r="H100" s="42"/>
    </row>
    <row r="101" spans="1:8">
      <c r="A101" s="280"/>
      <c r="B101" s="25"/>
      <c r="C101" s="29"/>
      <c r="D101" s="29"/>
      <c r="E101" s="29"/>
      <c r="F101" s="62"/>
      <c r="G101" s="44"/>
      <c r="H101" s="42"/>
    </row>
    <row r="102" spans="1:8">
      <c r="A102" s="280"/>
      <c r="B102" s="25"/>
      <c r="C102" s="29"/>
      <c r="D102" s="29"/>
      <c r="E102" s="29"/>
      <c r="F102" s="62"/>
      <c r="G102" s="44"/>
      <c r="H102" s="42"/>
    </row>
    <row r="103" spans="1:8">
      <c r="A103" s="280"/>
      <c r="B103" s="25"/>
      <c r="C103" s="29"/>
      <c r="D103" s="29"/>
      <c r="E103" s="29"/>
      <c r="F103" s="62"/>
      <c r="G103" s="44"/>
      <c r="H103" s="42"/>
    </row>
    <row r="104" spans="1:8">
      <c r="A104" s="280"/>
      <c r="B104" s="25"/>
      <c r="C104" s="29"/>
      <c r="D104" s="29"/>
      <c r="E104" s="29"/>
      <c r="F104" s="62"/>
      <c r="G104" s="44"/>
      <c r="H104" s="42"/>
    </row>
    <row r="105" spans="1:8">
      <c r="A105" s="280"/>
      <c r="B105" s="25"/>
      <c r="C105" s="29"/>
      <c r="D105" s="29"/>
      <c r="E105" s="29"/>
      <c r="F105" s="62"/>
      <c r="G105" s="320"/>
      <c r="H105" s="42"/>
    </row>
    <row r="106" spans="1:8">
      <c r="A106" s="280"/>
      <c r="B106" s="25"/>
      <c r="C106" s="29"/>
      <c r="D106" s="29"/>
      <c r="E106" s="29"/>
      <c r="F106" s="62"/>
      <c r="G106" s="44"/>
      <c r="H106" s="42"/>
    </row>
    <row r="107" spans="1:8">
      <c r="A107" s="280"/>
      <c r="B107" s="25"/>
      <c r="C107" s="29"/>
      <c r="D107" s="29"/>
      <c r="E107" s="29"/>
      <c r="F107" s="62"/>
      <c r="G107" s="44"/>
      <c r="H107" s="42"/>
    </row>
    <row r="108" spans="1:8">
      <c r="A108" s="280"/>
      <c r="B108" s="25"/>
      <c r="C108" s="29"/>
      <c r="D108" s="29"/>
      <c r="E108" s="29"/>
      <c r="F108" s="285"/>
      <c r="G108" s="289"/>
      <c r="H108" s="42"/>
    </row>
    <row r="109" spans="1:8">
      <c r="A109" s="280"/>
      <c r="B109" s="25"/>
      <c r="C109" s="29"/>
      <c r="D109" s="29"/>
      <c r="E109" s="29"/>
      <c r="F109" s="62"/>
      <c r="G109" s="44"/>
      <c r="H109" s="42"/>
    </row>
    <row r="110" spans="1:8">
      <c r="A110" s="280"/>
      <c r="B110" s="25"/>
      <c r="C110" s="29"/>
      <c r="D110" s="29"/>
      <c r="E110" s="29"/>
      <c r="F110" s="285"/>
      <c r="G110" s="289"/>
      <c r="H110" s="42"/>
    </row>
    <row r="111" spans="1:8">
      <c r="A111" s="59"/>
      <c r="B111" s="41"/>
      <c r="C111" s="297"/>
      <c r="D111" s="297"/>
      <c r="E111" s="297"/>
      <c r="F111" s="285"/>
      <c r="G111" s="289"/>
      <c r="H111" s="289"/>
    </row>
    <row r="112" spans="1:8">
      <c r="A112" s="280"/>
      <c r="B112" s="25"/>
      <c r="C112" s="29"/>
      <c r="D112" s="29"/>
      <c r="E112" s="29"/>
      <c r="F112" s="62"/>
      <c r="G112" s="44"/>
      <c r="H112" s="42"/>
    </row>
    <row r="113" spans="1:8">
      <c r="A113" s="280"/>
      <c r="B113" s="25"/>
      <c r="C113" s="29"/>
      <c r="D113" s="29"/>
      <c r="E113" s="29"/>
      <c r="F113" s="62"/>
      <c r="G113" s="44"/>
      <c r="H113" s="42"/>
    </row>
    <row r="114" spans="1:8">
      <c r="A114" s="280"/>
      <c r="B114" s="25"/>
      <c r="C114" s="29"/>
      <c r="D114" s="29"/>
      <c r="E114" s="29"/>
      <c r="F114" s="62"/>
      <c r="G114" s="44"/>
      <c r="H114" s="42"/>
    </row>
    <row r="115" spans="1:8">
      <c r="A115" s="293"/>
      <c r="B115" s="23"/>
      <c r="C115" s="48"/>
      <c r="D115" s="37"/>
      <c r="E115" s="37"/>
      <c r="F115" s="287"/>
      <c r="G115" s="288"/>
      <c r="H115" s="45"/>
    </row>
    <row r="116" spans="1:8">
      <c r="A116" s="280"/>
      <c r="B116" s="25"/>
      <c r="C116" s="29"/>
      <c r="D116" s="29"/>
      <c r="E116" s="29"/>
      <c r="F116" s="62"/>
      <c r="G116" s="44"/>
      <c r="H116" s="42"/>
    </row>
    <row r="117" spans="1:8">
      <c r="A117" s="280"/>
      <c r="B117" s="25"/>
      <c r="C117" s="29"/>
      <c r="D117" s="29"/>
      <c r="E117" s="29"/>
      <c r="F117" s="62"/>
      <c r="G117" s="44"/>
      <c r="H117" s="42"/>
    </row>
    <row r="118" spans="1:8">
      <c r="A118" s="280"/>
      <c r="B118" s="25"/>
      <c r="C118" s="29"/>
      <c r="D118" s="29"/>
      <c r="E118" s="29"/>
      <c r="F118" s="62"/>
      <c r="G118" s="44"/>
      <c r="H118" s="42"/>
    </row>
    <row r="119" spans="1:8">
      <c r="A119" s="280"/>
      <c r="B119" s="25"/>
      <c r="C119" s="29"/>
      <c r="D119" s="29"/>
      <c r="E119" s="29"/>
      <c r="F119" s="285"/>
      <c r="G119" s="289"/>
      <c r="H119" s="42"/>
    </row>
    <row r="120" spans="1:8">
      <c r="A120" s="294"/>
      <c r="B120" s="25"/>
      <c r="C120" s="29"/>
      <c r="D120" s="29"/>
      <c r="E120" s="29"/>
      <c r="F120" s="285"/>
      <c r="G120" s="289"/>
      <c r="H120" s="42"/>
    </row>
    <row r="121" spans="1:8">
      <c r="A121" s="280"/>
      <c r="B121" s="25"/>
      <c r="C121" s="29"/>
      <c r="D121" s="29"/>
      <c r="E121" s="29"/>
      <c r="F121" s="62"/>
      <c r="G121" s="44"/>
      <c r="H121" s="42"/>
    </row>
  </sheetData>
  <mergeCells count="2">
    <mergeCell ref="A1:I1"/>
    <mergeCell ref="A2:I2"/>
  </mergeCells>
  <dataValidations count="1">
    <dataValidation type="list" allowBlank="1" showInputMessage="1" showErrorMessage="1" sqref="A2">
      <formula1>#REF!</formula1>
    </dataValidation>
  </dataValidations>
  <pageMargins left="0.49" right="0.27" top="0.28999999999999998" bottom="0.18" header="0.18" footer="0.2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>
  <dimension ref="A1:L121"/>
  <sheetViews>
    <sheetView workbookViewId="0">
      <selection activeCell="F20" sqref="F20"/>
    </sheetView>
  </sheetViews>
  <sheetFormatPr defaultColWidth="9.140625" defaultRowHeight="15"/>
  <cols>
    <col min="1" max="1" width="5" style="281" customWidth="1"/>
    <col min="2" max="2" width="18.140625" style="26" bestFit="1" customWidth="1"/>
    <col min="3" max="4" width="7" style="26" customWidth="1"/>
    <col min="5" max="5" width="15.5703125" style="26" customWidth="1"/>
    <col min="6" max="6" width="11.85546875" style="43" customWidth="1"/>
    <col min="7" max="7" width="9.140625" style="282" customWidth="1"/>
    <col min="8" max="8" width="9.140625" style="26" customWidth="1"/>
    <col min="9" max="9" width="10.28515625" style="26" customWidth="1"/>
    <col min="10" max="16384" width="9.140625" style="26"/>
  </cols>
  <sheetData>
    <row r="1" spans="1:12" ht="15" customHeight="1">
      <c r="A1" s="352" t="s">
        <v>46</v>
      </c>
      <c r="B1" s="352"/>
      <c r="C1" s="352"/>
      <c r="D1" s="352"/>
      <c r="E1" s="352"/>
      <c r="F1" s="352"/>
      <c r="G1" s="352"/>
      <c r="H1" s="352"/>
      <c r="I1" s="352"/>
    </row>
    <row r="2" spans="1:12" ht="15.75" customHeight="1">
      <c r="A2" s="353"/>
      <c r="B2" s="353"/>
      <c r="C2" s="353"/>
      <c r="D2" s="353"/>
      <c r="E2" s="353"/>
      <c r="F2" s="353"/>
      <c r="G2" s="353"/>
      <c r="H2" s="353"/>
      <c r="I2" s="353"/>
    </row>
    <row r="4" spans="1:12">
      <c r="A4" s="279" t="s">
        <v>79</v>
      </c>
      <c r="B4" s="27" t="s">
        <v>24</v>
      </c>
      <c r="C4" s="27" t="s">
        <v>25</v>
      </c>
      <c r="D4" s="27" t="s">
        <v>26</v>
      </c>
      <c r="E4" s="27" t="s">
        <v>27</v>
      </c>
      <c r="F4" s="28" t="s">
        <v>33</v>
      </c>
      <c r="G4" s="284" t="s">
        <v>34</v>
      </c>
      <c r="H4" s="61" t="s">
        <v>104</v>
      </c>
      <c r="I4" s="26" t="s">
        <v>83</v>
      </c>
    </row>
    <row r="5" spans="1:12">
      <c r="A5" s="280">
        <v>152</v>
      </c>
      <c r="B5" s="25" t="s">
        <v>56</v>
      </c>
      <c r="C5" s="29">
        <v>2005</v>
      </c>
      <c r="D5" s="29" t="s">
        <v>4</v>
      </c>
      <c r="E5" s="29" t="s">
        <v>10</v>
      </c>
      <c r="F5" s="62" t="s">
        <v>237</v>
      </c>
      <c r="G5" s="44" t="s">
        <v>691</v>
      </c>
      <c r="H5" s="42" t="s">
        <v>19</v>
      </c>
      <c r="I5" s="26">
        <v>25</v>
      </c>
    </row>
    <row r="6" spans="1:12" ht="15" customHeight="1">
      <c r="A6" s="280">
        <v>248</v>
      </c>
      <c r="B6" s="25" t="s">
        <v>483</v>
      </c>
      <c r="C6" s="29">
        <v>2005</v>
      </c>
      <c r="D6" s="29" t="s">
        <v>4</v>
      </c>
      <c r="E6" s="29" t="s">
        <v>23</v>
      </c>
      <c r="F6" s="62" t="s">
        <v>657</v>
      </c>
      <c r="G6" s="44" t="s">
        <v>978</v>
      </c>
      <c r="H6" s="42" t="s">
        <v>20</v>
      </c>
      <c r="I6" s="26">
        <v>20</v>
      </c>
    </row>
    <row r="7" spans="1:12" ht="15" customHeight="1">
      <c r="A7" s="59"/>
      <c r="B7" s="299" t="s">
        <v>849</v>
      </c>
      <c r="C7" s="297">
        <v>2006</v>
      </c>
      <c r="D7" s="296" t="s">
        <v>4</v>
      </c>
      <c r="E7" s="300" t="s">
        <v>11</v>
      </c>
      <c r="F7" s="287" t="s">
        <v>133</v>
      </c>
      <c r="G7" s="46" t="s">
        <v>631</v>
      </c>
      <c r="H7" s="47" t="s">
        <v>19</v>
      </c>
      <c r="I7" s="26">
        <v>25</v>
      </c>
      <c r="J7" s="30"/>
      <c r="K7" s="30"/>
      <c r="L7" s="30"/>
    </row>
    <row r="8" spans="1:12">
      <c r="A8" s="280">
        <v>180</v>
      </c>
      <c r="B8" s="25" t="s">
        <v>57</v>
      </c>
      <c r="C8" s="29">
        <v>2005</v>
      </c>
      <c r="D8" s="29" t="s">
        <v>4</v>
      </c>
      <c r="E8" s="29" t="s">
        <v>10</v>
      </c>
      <c r="F8" s="62" t="s">
        <v>271</v>
      </c>
      <c r="G8" s="289" t="s">
        <v>979</v>
      </c>
      <c r="H8" s="42" t="s">
        <v>21</v>
      </c>
      <c r="I8" s="26">
        <v>16</v>
      </c>
      <c r="J8" s="30"/>
      <c r="K8" s="30"/>
      <c r="L8" s="30"/>
    </row>
    <row r="9" spans="1:12">
      <c r="A9" s="280">
        <v>182</v>
      </c>
      <c r="B9" s="25" t="s">
        <v>67</v>
      </c>
      <c r="C9" s="29">
        <v>2005</v>
      </c>
      <c r="D9" s="29" t="s">
        <v>3</v>
      </c>
      <c r="E9" s="29" t="s">
        <v>10</v>
      </c>
      <c r="F9" s="62" t="s">
        <v>275</v>
      </c>
      <c r="G9" s="289" t="s">
        <v>984</v>
      </c>
      <c r="H9" s="42" t="s">
        <v>19</v>
      </c>
      <c r="I9" s="26">
        <v>25</v>
      </c>
      <c r="J9" s="30"/>
      <c r="K9" s="30"/>
      <c r="L9" s="30"/>
    </row>
    <row r="10" spans="1:12" ht="15" customHeight="1">
      <c r="A10" s="280">
        <v>236</v>
      </c>
      <c r="B10" s="25" t="s">
        <v>472</v>
      </c>
      <c r="C10" s="29">
        <v>2006</v>
      </c>
      <c r="D10" s="29" t="s">
        <v>3</v>
      </c>
      <c r="E10" s="29" t="s">
        <v>23</v>
      </c>
      <c r="F10" s="62" t="s">
        <v>658</v>
      </c>
      <c r="G10" s="289" t="s">
        <v>983</v>
      </c>
      <c r="H10" s="42" t="s">
        <v>19</v>
      </c>
      <c r="I10" s="26">
        <v>25</v>
      </c>
      <c r="J10" s="30"/>
      <c r="K10" s="30"/>
      <c r="L10" s="30"/>
    </row>
    <row r="11" spans="1:12" ht="15" customHeight="1">
      <c r="A11" s="280">
        <v>120</v>
      </c>
      <c r="B11" s="25" t="s">
        <v>387</v>
      </c>
      <c r="C11" s="29">
        <v>2006</v>
      </c>
      <c r="D11" s="29" t="s">
        <v>4</v>
      </c>
      <c r="E11" s="29" t="s">
        <v>11</v>
      </c>
      <c r="F11" s="62" t="s">
        <v>659</v>
      </c>
      <c r="G11" s="44" t="s">
        <v>977</v>
      </c>
      <c r="H11" s="42" t="s">
        <v>20</v>
      </c>
      <c r="I11" s="26">
        <v>20</v>
      </c>
      <c r="J11" s="30"/>
      <c r="K11" s="30"/>
      <c r="L11" s="30"/>
    </row>
    <row r="12" spans="1:12">
      <c r="A12" s="280">
        <v>119</v>
      </c>
      <c r="B12" s="25" t="s">
        <v>386</v>
      </c>
      <c r="C12" s="29">
        <v>2005</v>
      </c>
      <c r="D12" s="29" t="s">
        <v>4</v>
      </c>
      <c r="E12" s="29" t="s">
        <v>11</v>
      </c>
      <c r="F12" s="62" t="s">
        <v>660</v>
      </c>
      <c r="G12" s="44" t="s">
        <v>980</v>
      </c>
      <c r="H12" s="42"/>
      <c r="I12" s="26">
        <v>13</v>
      </c>
      <c r="J12" s="30"/>
      <c r="K12" s="30"/>
      <c r="L12" s="30"/>
    </row>
    <row r="13" spans="1:12" ht="15" customHeight="1">
      <c r="A13" s="280">
        <v>85</v>
      </c>
      <c r="B13" s="25" t="s">
        <v>365</v>
      </c>
      <c r="C13" s="29">
        <v>2005</v>
      </c>
      <c r="D13" s="29" t="s">
        <v>3</v>
      </c>
      <c r="E13" s="29" t="s">
        <v>11</v>
      </c>
      <c r="F13" s="62" t="s">
        <v>661</v>
      </c>
      <c r="G13" s="44" t="s">
        <v>285</v>
      </c>
      <c r="H13" s="42" t="s">
        <v>20</v>
      </c>
      <c r="I13" s="26">
        <v>20</v>
      </c>
      <c r="J13" s="30"/>
      <c r="K13" s="30"/>
      <c r="L13" s="30"/>
    </row>
    <row r="14" spans="1:12" ht="15" customHeight="1">
      <c r="A14" s="280">
        <v>129</v>
      </c>
      <c r="B14" s="25" t="s">
        <v>394</v>
      </c>
      <c r="C14" s="29">
        <v>2006</v>
      </c>
      <c r="D14" s="29" t="s">
        <v>3</v>
      </c>
      <c r="E14" s="29" t="s">
        <v>11</v>
      </c>
      <c r="F14" s="62" t="s">
        <v>662</v>
      </c>
      <c r="G14" s="44" t="s">
        <v>985</v>
      </c>
      <c r="H14" s="42" t="s">
        <v>20</v>
      </c>
      <c r="I14" s="26">
        <v>20</v>
      </c>
      <c r="J14" s="30"/>
      <c r="K14" s="30"/>
      <c r="L14" s="30"/>
    </row>
    <row r="15" spans="1:12">
      <c r="A15" s="280">
        <v>80</v>
      </c>
      <c r="B15" s="25" t="s">
        <v>359</v>
      </c>
      <c r="C15" s="29">
        <v>2007</v>
      </c>
      <c r="D15" s="29" t="s">
        <v>3</v>
      </c>
      <c r="E15" s="29" t="s">
        <v>11</v>
      </c>
      <c r="F15" s="62" t="s">
        <v>663</v>
      </c>
      <c r="G15" s="44" t="s">
        <v>982</v>
      </c>
      <c r="H15" s="42" t="s">
        <v>19</v>
      </c>
      <c r="I15" s="26">
        <v>25</v>
      </c>
      <c r="J15" s="30"/>
      <c r="K15" s="30"/>
      <c r="L15" s="30"/>
    </row>
    <row r="16" spans="1:12" ht="15" customHeight="1">
      <c r="A16" s="280">
        <v>42</v>
      </c>
      <c r="B16" s="25" t="s">
        <v>443</v>
      </c>
      <c r="C16" s="29">
        <v>2005</v>
      </c>
      <c r="D16" s="29" t="s">
        <v>4</v>
      </c>
      <c r="E16" s="29" t="s">
        <v>13</v>
      </c>
      <c r="F16" s="62" t="s">
        <v>444</v>
      </c>
      <c r="G16" s="44" t="s">
        <v>976</v>
      </c>
      <c r="H16" s="42"/>
      <c r="I16" s="26">
        <v>10</v>
      </c>
      <c r="J16" s="30"/>
      <c r="K16" s="30"/>
      <c r="L16" s="30"/>
    </row>
    <row r="17" spans="1:9" ht="12.75" customHeight="1">
      <c r="A17" s="59">
        <v>48</v>
      </c>
      <c r="B17" s="295" t="s">
        <v>455</v>
      </c>
      <c r="C17" s="296">
        <v>2006</v>
      </c>
      <c r="D17" s="296" t="s">
        <v>3</v>
      </c>
      <c r="E17" s="296" t="s">
        <v>13</v>
      </c>
      <c r="F17" s="287" t="s">
        <v>456</v>
      </c>
      <c r="G17" s="46" t="s">
        <v>986</v>
      </c>
      <c r="H17" s="46" t="s">
        <v>21</v>
      </c>
      <c r="I17" s="26">
        <v>16</v>
      </c>
    </row>
    <row r="18" spans="1:9">
      <c r="A18" s="280">
        <v>124</v>
      </c>
      <c r="B18" s="25" t="s">
        <v>391</v>
      </c>
      <c r="C18" s="29">
        <v>2009</v>
      </c>
      <c r="D18" s="29" t="s">
        <v>4</v>
      </c>
      <c r="E18" s="29" t="s">
        <v>11</v>
      </c>
      <c r="F18" s="62" t="s">
        <v>454</v>
      </c>
      <c r="G18" s="44" t="s">
        <v>972</v>
      </c>
      <c r="H18" s="42" t="s">
        <v>19</v>
      </c>
      <c r="I18" s="26">
        <v>25</v>
      </c>
    </row>
    <row r="19" spans="1:9" ht="12.75" customHeight="1">
      <c r="A19" s="280">
        <v>6</v>
      </c>
      <c r="B19" s="25" t="s">
        <v>581</v>
      </c>
      <c r="C19" s="29">
        <v>2006</v>
      </c>
      <c r="D19" s="29" t="s">
        <v>4</v>
      </c>
      <c r="E19" s="29" t="s">
        <v>42</v>
      </c>
      <c r="F19" s="62" t="s">
        <v>119</v>
      </c>
      <c r="G19" s="44" t="s">
        <v>971</v>
      </c>
      <c r="H19" s="42" t="s">
        <v>21</v>
      </c>
      <c r="I19" s="26">
        <v>16</v>
      </c>
    </row>
    <row r="20" spans="1:9" ht="12.75" customHeight="1">
      <c r="A20" s="280">
        <v>288</v>
      </c>
      <c r="B20" s="25" t="s">
        <v>518</v>
      </c>
      <c r="C20" s="29">
        <v>2007</v>
      </c>
      <c r="D20" s="29" t="s">
        <v>4</v>
      </c>
      <c r="E20" s="29" t="s">
        <v>23</v>
      </c>
      <c r="F20" s="62" t="s">
        <v>133</v>
      </c>
      <c r="G20" s="44" t="s">
        <v>967</v>
      </c>
      <c r="H20" s="42" t="s">
        <v>19</v>
      </c>
      <c r="I20" s="26">
        <v>25</v>
      </c>
    </row>
    <row r="21" spans="1:9">
      <c r="A21" s="280">
        <v>230</v>
      </c>
      <c r="B21" s="25" t="s">
        <v>423</v>
      </c>
      <c r="C21" s="29">
        <v>2006</v>
      </c>
      <c r="D21" s="29" t="s">
        <v>4</v>
      </c>
      <c r="E21" s="29" t="s">
        <v>11</v>
      </c>
      <c r="F21" s="285" t="s">
        <v>111</v>
      </c>
      <c r="G21" s="289" t="s">
        <v>973</v>
      </c>
      <c r="H21" s="42"/>
      <c r="I21" s="26">
        <v>13</v>
      </c>
    </row>
    <row r="22" spans="1:9">
      <c r="A22" s="280">
        <v>220</v>
      </c>
      <c r="B22" s="25" t="s">
        <v>414</v>
      </c>
      <c r="C22" s="29">
        <v>2005</v>
      </c>
      <c r="D22" s="29" t="s">
        <v>4</v>
      </c>
      <c r="E22" s="29" t="s">
        <v>11</v>
      </c>
      <c r="F22" s="62" t="s">
        <v>664</v>
      </c>
      <c r="G22" s="44" t="s">
        <v>974</v>
      </c>
      <c r="H22" s="42"/>
      <c r="I22" s="26">
        <v>7</v>
      </c>
    </row>
    <row r="23" spans="1:9" ht="12.75" customHeight="1">
      <c r="A23" s="280">
        <v>291</v>
      </c>
      <c r="B23" s="25" t="s">
        <v>521</v>
      </c>
      <c r="C23" s="29">
        <v>2008</v>
      </c>
      <c r="D23" s="29" t="s">
        <v>4</v>
      </c>
      <c r="E23" s="29" t="s">
        <v>23</v>
      </c>
      <c r="F23" s="62" t="s">
        <v>133</v>
      </c>
      <c r="G23" s="44" t="s">
        <v>969</v>
      </c>
      <c r="H23" s="42" t="s">
        <v>19</v>
      </c>
      <c r="I23" s="26">
        <v>25</v>
      </c>
    </row>
    <row r="24" spans="1:9">
      <c r="A24" s="280">
        <v>373</v>
      </c>
      <c r="B24" s="25" t="s">
        <v>440</v>
      </c>
      <c r="C24" s="29">
        <v>2006</v>
      </c>
      <c r="D24" s="29" t="s">
        <v>4</v>
      </c>
      <c r="E24" s="29" t="s">
        <v>13</v>
      </c>
      <c r="F24" s="62" t="s">
        <v>441</v>
      </c>
      <c r="G24" s="44" t="s">
        <v>975</v>
      </c>
      <c r="H24" s="42"/>
      <c r="I24" s="26">
        <v>10</v>
      </c>
    </row>
    <row r="25" spans="1:9" ht="12.75" customHeight="1">
      <c r="A25" s="280">
        <v>296</v>
      </c>
      <c r="B25" s="25" t="s">
        <v>525</v>
      </c>
      <c r="C25" s="29">
        <v>2009</v>
      </c>
      <c r="D25" s="29" t="s">
        <v>4</v>
      </c>
      <c r="E25" s="29" t="s">
        <v>23</v>
      </c>
      <c r="F25" s="62" t="s">
        <v>133</v>
      </c>
      <c r="G25" s="289" t="s">
        <v>970</v>
      </c>
      <c r="H25" s="42" t="s">
        <v>20</v>
      </c>
      <c r="I25" s="26">
        <v>20</v>
      </c>
    </row>
    <row r="26" spans="1:9">
      <c r="A26" s="280">
        <v>23</v>
      </c>
      <c r="B26" s="25" t="s">
        <v>553</v>
      </c>
      <c r="C26" s="29">
        <v>2007</v>
      </c>
      <c r="D26" s="29" t="s">
        <v>4</v>
      </c>
      <c r="E26" s="29" t="s">
        <v>42</v>
      </c>
      <c r="F26" s="62" t="s">
        <v>114</v>
      </c>
      <c r="G26" s="44" t="s">
        <v>968</v>
      </c>
      <c r="H26" s="42" t="s">
        <v>20</v>
      </c>
      <c r="I26" s="26">
        <v>20</v>
      </c>
    </row>
    <row r="27" spans="1:9">
      <c r="A27" s="280">
        <v>290</v>
      </c>
      <c r="B27" s="25" t="s">
        <v>520</v>
      </c>
      <c r="C27" s="29">
        <v>2007</v>
      </c>
      <c r="D27" s="29" t="s">
        <v>4</v>
      </c>
      <c r="E27" s="29" t="s">
        <v>23</v>
      </c>
      <c r="F27" s="62" t="s">
        <v>133</v>
      </c>
      <c r="G27" s="44" t="s">
        <v>966</v>
      </c>
      <c r="H27" s="42" t="s">
        <v>21</v>
      </c>
      <c r="I27" s="26">
        <v>16</v>
      </c>
    </row>
    <row r="28" spans="1:9" ht="12.75" customHeight="1">
      <c r="A28" s="280">
        <v>295</v>
      </c>
      <c r="B28" s="25" t="s">
        <v>524</v>
      </c>
      <c r="C28" s="29">
        <v>2009</v>
      </c>
      <c r="D28" s="29" t="s">
        <v>4</v>
      </c>
      <c r="E28" s="29" t="s">
        <v>23</v>
      </c>
      <c r="F28" s="62" t="s">
        <v>133</v>
      </c>
      <c r="G28" s="44" t="s">
        <v>201</v>
      </c>
      <c r="H28" s="42" t="s">
        <v>21</v>
      </c>
      <c r="I28" s="26">
        <v>16</v>
      </c>
    </row>
    <row r="29" spans="1:9">
      <c r="A29" s="280">
        <v>299</v>
      </c>
      <c r="B29" s="25" t="s">
        <v>528</v>
      </c>
      <c r="C29" s="29">
        <v>2008</v>
      </c>
      <c r="D29" s="29" t="s">
        <v>3</v>
      </c>
      <c r="E29" s="29" t="s">
        <v>23</v>
      </c>
      <c r="F29" s="62" t="s">
        <v>133</v>
      </c>
      <c r="G29" s="44" t="s">
        <v>981</v>
      </c>
      <c r="H29" s="42" t="s">
        <v>19</v>
      </c>
      <c r="I29" s="26">
        <v>25</v>
      </c>
    </row>
    <row r="30" spans="1:9">
      <c r="A30" s="280">
        <v>79</v>
      </c>
      <c r="B30" s="25" t="s">
        <v>358</v>
      </c>
      <c r="C30" s="29">
        <v>2007</v>
      </c>
      <c r="D30" s="29" t="s">
        <v>4</v>
      </c>
      <c r="E30" s="29" t="s">
        <v>11</v>
      </c>
      <c r="F30" s="62" t="s">
        <v>457</v>
      </c>
      <c r="G30" s="289" t="s">
        <v>754</v>
      </c>
      <c r="H30" s="42"/>
    </row>
    <row r="31" spans="1:9">
      <c r="A31" s="280"/>
      <c r="B31" s="25"/>
      <c r="C31" s="29"/>
      <c r="D31" s="29"/>
      <c r="E31" s="29"/>
      <c r="F31" s="62"/>
      <c r="G31" s="44"/>
      <c r="H31" s="42"/>
    </row>
    <row r="32" spans="1:9">
      <c r="A32" s="280"/>
      <c r="B32" s="25"/>
      <c r="C32" s="29"/>
      <c r="D32" s="29"/>
      <c r="E32" s="29"/>
      <c r="F32" s="62"/>
      <c r="G32" s="44"/>
      <c r="H32" s="42"/>
    </row>
    <row r="33" spans="1:8">
      <c r="A33" s="280"/>
      <c r="B33" s="25"/>
      <c r="C33" s="29"/>
      <c r="D33" s="29"/>
      <c r="E33" s="29"/>
      <c r="F33" s="285"/>
      <c r="G33" s="289"/>
      <c r="H33" s="42"/>
    </row>
    <row r="34" spans="1:8">
      <c r="A34" s="280"/>
      <c r="B34" s="25"/>
      <c r="C34" s="29"/>
      <c r="D34" s="29"/>
      <c r="E34" s="29"/>
      <c r="F34" s="62"/>
      <c r="G34" s="44"/>
      <c r="H34" s="42"/>
    </row>
    <row r="35" spans="1:8">
      <c r="A35" s="280"/>
      <c r="B35" s="25"/>
      <c r="C35" s="29"/>
      <c r="D35" s="29"/>
      <c r="E35" s="29"/>
      <c r="F35" s="62"/>
      <c r="G35" s="44"/>
      <c r="H35" s="42"/>
    </row>
    <row r="36" spans="1:8">
      <c r="A36" s="280"/>
      <c r="B36" s="25"/>
      <c r="C36" s="29"/>
      <c r="D36" s="29"/>
      <c r="E36" s="29"/>
      <c r="F36" s="62"/>
      <c r="G36" s="44"/>
      <c r="H36" s="42"/>
    </row>
    <row r="37" spans="1:8">
      <c r="A37" s="280"/>
      <c r="B37" s="25"/>
      <c r="C37" s="29"/>
      <c r="D37" s="29"/>
      <c r="E37" s="29"/>
      <c r="F37" s="62"/>
      <c r="G37" s="44"/>
      <c r="H37" s="42"/>
    </row>
    <row r="38" spans="1:8">
      <c r="A38" s="59"/>
      <c r="B38" s="295"/>
      <c r="C38" s="296"/>
      <c r="D38" s="296"/>
      <c r="E38" s="296"/>
      <c r="F38" s="287"/>
      <c r="G38" s="46"/>
      <c r="H38" s="46"/>
    </row>
    <row r="39" spans="1:8">
      <c r="A39" s="280"/>
      <c r="B39" s="25"/>
      <c r="C39" s="29"/>
      <c r="D39" s="29"/>
      <c r="E39" s="29"/>
      <c r="F39" s="62"/>
      <c r="G39" s="44"/>
      <c r="H39" s="42"/>
    </row>
    <row r="40" spans="1:8">
      <c r="A40" s="280"/>
      <c r="B40" s="25"/>
      <c r="C40" s="29"/>
      <c r="D40" s="29"/>
      <c r="E40" s="29"/>
      <c r="F40" s="62"/>
      <c r="G40" s="44"/>
      <c r="H40" s="42"/>
    </row>
    <row r="41" spans="1:8">
      <c r="A41" s="280"/>
      <c r="B41" s="25"/>
      <c r="C41" s="29"/>
      <c r="D41" s="29"/>
      <c r="E41" s="29"/>
      <c r="F41" s="62"/>
      <c r="G41" s="289"/>
      <c r="H41" s="42"/>
    </row>
    <row r="42" spans="1:8">
      <c r="A42" s="280"/>
      <c r="B42" s="25"/>
      <c r="C42" s="29"/>
      <c r="D42" s="29"/>
      <c r="E42" s="29"/>
      <c r="F42" s="62"/>
      <c r="G42" s="44"/>
      <c r="H42" s="42"/>
    </row>
    <row r="43" spans="1:8">
      <c r="A43" s="280"/>
      <c r="B43" s="25"/>
      <c r="C43" s="29"/>
      <c r="D43" s="29"/>
      <c r="E43" s="29"/>
      <c r="F43" s="62"/>
      <c r="G43" s="44"/>
      <c r="H43" s="42"/>
    </row>
    <row r="44" spans="1:8">
      <c r="A44" s="280"/>
      <c r="B44" s="25"/>
      <c r="C44" s="29"/>
      <c r="D44" s="29"/>
      <c r="E44" s="29"/>
      <c r="F44" s="62"/>
      <c r="G44" s="44"/>
      <c r="H44" s="42"/>
    </row>
    <row r="45" spans="1:8">
      <c r="A45" s="294"/>
      <c r="B45" s="25"/>
      <c r="C45" s="29"/>
      <c r="D45" s="29"/>
      <c r="E45" s="29"/>
      <c r="F45" s="285"/>
      <c r="G45" s="289"/>
      <c r="H45" s="42"/>
    </row>
    <row r="46" spans="1:8">
      <c r="A46" s="280"/>
      <c r="B46" s="25"/>
      <c r="C46" s="29"/>
      <c r="D46" s="29"/>
      <c r="E46" s="29"/>
      <c r="F46" s="62"/>
      <c r="G46" s="44"/>
      <c r="H46" s="42"/>
    </row>
    <row r="47" spans="1:8">
      <c r="A47" s="280"/>
      <c r="B47" s="25"/>
      <c r="C47" s="29"/>
      <c r="D47" s="29"/>
      <c r="E47" s="29"/>
      <c r="F47" s="62"/>
      <c r="G47" s="289"/>
      <c r="H47" s="42"/>
    </row>
    <row r="48" spans="1:8">
      <c r="A48" s="280"/>
      <c r="B48" s="25"/>
      <c r="C48" s="29"/>
      <c r="D48" s="29"/>
      <c r="E48" s="29"/>
      <c r="F48" s="62"/>
      <c r="G48" s="44"/>
      <c r="H48" s="42"/>
    </row>
    <row r="49" spans="1:9">
      <c r="A49" s="280"/>
      <c r="B49" s="25"/>
      <c r="C49" s="29"/>
      <c r="D49" s="29"/>
      <c r="E49" s="29"/>
      <c r="F49" s="62"/>
      <c r="G49" s="289"/>
      <c r="H49" s="42"/>
    </row>
    <row r="50" spans="1:9">
      <c r="A50" s="280"/>
      <c r="B50" s="25"/>
      <c r="C50" s="29"/>
      <c r="D50" s="29"/>
      <c r="E50" s="29"/>
      <c r="F50" s="62"/>
      <c r="G50" s="44"/>
      <c r="H50" s="42"/>
    </row>
    <row r="51" spans="1:9">
      <c r="A51" s="280"/>
      <c r="B51" s="25"/>
      <c r="C51" s="29"/>
      <c r="D51" s="29"/>
      <c r="E51" s="29"/>
      <c r="F51" s="62"/>
      <c r="G51" s="44"/>
      <c r="H51" s="42"/>
    </row>
    <row r="52" spans="1:9">
      <c r="A52" s="280"/>
      <c r="B52" s="25"/>
      <c r="C52" s="29"/>
      <c r="D52" s="29"/>
      <c r="E52" s="29"/>
      <c r="F52" s="62"/>
      <c r="G52" s="44"/>
      <c r="H52" s="42"/>
    </row>
    <row r="53" spans="1:9">
      <c r="A53" s="280"/>
      <c r="B53" s="25"/>
      <c r="C53" s="29"/>
      <c r="D53" s="29"/>
      <c r="E53" s="29"/>
      <c r="F53" s="62"/>
      <c r="G53" s="44"/>
      <c r="H53" s="42"/>
    </row>
    <row r="54" spans="1:9">
      <c r="A54" s="280"/>
      <c r="B54" s="25"/>
      <c r="C54" s="29"/>
      <c r="D54" s="29"/>
      <c r="E54" s="29"/>
      <c r="F54" s="62"/>
      <c r="G54" s="44"/>
      <c r="H54" s="42"/>
    </row>
    <row r="55" spans="1:9">
      <c r="A55" s="280"/>
      <c r="B55" s="25"/>
      <c r="C55" s="29"/>
      <c r="D55" s="29"/>
      <c r="E55" s="29"/>
      <c r="F55" s="62"/>
      <c r="G55" s="44"/>
      <c r="H55" s="42"/>
    </row>
    <row r="56" spans="1:9">
      <c r="A56" s="280"/>
      <c r="B56" s="25"/>
      <c r="C56" s="29"/>
      <c r="D56" s="29"/>
      <c r="E56" s="29"/>
      <c r="F56" s="62"/>
      <c r="G56" s="289"/>
      <c r="H56" s="42"/>
    </row>
    <row r="57" spans="1:9">
      <c r="A57" s="280"/>
      <c r="B57" s="25"/>
      <c r="C57" s="29"/>
      <c r="D57" s="29"/>
      <c r="E57" s="29"/>
      <c r="F57" s="62"/>
      <c r="G57" s="44"/>
      <c r="H57" s="42"/>
    </row>
    <row r="58" spans="1:9">
      <c r="A58" s="280"/>
      <c r="B58" s="25"/>
      <c r="C58" s="29"/>
      <c r="D58" s="29"/>
      <c r="E58" s="29"/>
      <c r="F58" s="62"/>
      <c r="G58" s="44"/>
      <c r="H58" s="42"/>
    </row>
    <row r="59" spans="1:9">
      <c r="A59" s="59"/>
      <c r="B59" s="108"/>
      <c r="C59" s="57"/>
      <c r="D59" s="57"/>
      <c r="E59" s="57"/>
      <c r="F59" s="24"/>
      <c r="G59" s="47"/>
      <c r="H59" s="46"/>
      <c r="I59" s="30"/>
    </row>
    <row r="60" spans="1:9">
      <c r="A60" s="59"/>
      <c r="B60" s="295"/>
      <c r="C60" s="296"/>
      <c r="D60" s="296"/>
      <c r="E60" s="296"/>
      <c r="F60" s="287"/>
      <c r="G60" s="46"/>
      <c r="H60" s="46"/>
    </row>
    <row r="61" spans="1:9">
      <c r="A61" s="59"/>
      <c r="B61" s="295"/>
      <c r="C61" s="296"/>
      <c r="D61" s="296"/>
      <c r="E61" s="296"/>
      <c r="F61" s="287"/>
      <c r="G61" s="46"/>
      <c r="H61" s="46"/>
      <c r="I61" s="30"/>
    </row>
    <row r="62" spans="1:9">
      <c r="A62" s="280"/>
      <c r="B62" s="25"/>
      <c r="C62" s="29"/>
      <c r="D62" s="29"/>
      <c r="E62" s="29"/>
      <c r="F62" s="62"/>
      <c r="G62" s="44"/>
      <c r="H62" s="42"/>
    </row>
    <row r="63" spans="1:9">
      <c r="A63" s="280"/>
      <c r="B63" s="25"/>
      <c r="C63" s="29"/>
      <c r="D63" s="29"/>
      <c r="E63" s="29"/>
      <c r="F63" s="62"/>
      <c r="G63" s="44"/>
      <c r="H63" s="42"/>
    </row>
    <row r="64" spans="1:9">
      <c r="A64" s="280"/>
      <c r="B64" s="25"/>
      <c r="C64" s="29"/>
      <c r="D64" s="29"/>
      <c r="E64" s="29"/>
      <c r="F64" s="62"/>
      <c r="G64" s="44"/>
      <c r="H64" s="42"/>
    </row>
    <row r="65" spans="1:8">
      <c r="A65" s="280"/>
      <c r="B65" s="25"/>
      <c r="C65" s="29"/>
      <c r="D65" s="29"/>
      <c r="E65" s="29"/>
      <c r="F65" s="62"/>
      <c r="G65" s="44"/>
      <c r="H65" s="42"/>
    </row>
    <row r="66" spans="1:8">
      <c r="A66" s="280"/>
      <c r="B66" s="25"/>
      <c r="C66" s="29"/>
      <c r="D66" s="29"/>
      <c r="E66" s="29"/>
      <c r="F66" s="62"/>
      <c r="G66" s="44"/>
      <c r="H66" s="42"/>
    </row>
    <row r="67" spans="1:8">
      <c r="A67" s="280"/>
      <c r="B67" s="25"/>
      <c r="C67" s="29"/>
      <c r="D67" s="29"/>
      <c r="E67" s="29"/>
      <c r="F67" s="62"/>
      <c r="G67" s="289"/>
      <c r="H67" s="42"/>
    </row>
    <row r="68" spans="1:8">
      <c r="A68" s="280"/>
      <c r="B68" s="25"/>
      <c r="C68" s="29"/>
      <c r="D68" s="29"/>
      <c r="E68" s="29"/>
      <c r="F68" s="62"/>
      <c r="G68" s="44"/>
      <c r="H68" s="42"/>
    </row>
    <row r="69" spans="1:8">
      <c r="A69" s="280"/>
      <c r="B69" s="25"/>
      <c r="C69" s="29"/>
      <c r="D69" s="29"/>
      <c r="E69" s="29"/>
      <c r="F69" s="62"/>
      <c r="G69" s="44"/>
      <c r="H69" s="42"/>
    </row>
    <row r="70" spans="1:8">
      <c r="A70" s="59"/>
      <c r="B70" s="295"/>
      <c r="C70" s="296"/>
      <c r="D70" s="296"/>
      <c r="E70" s="296"/>
      <c r="F70" s="287"/>
      <c r="G70" s="288"/>
      <c r="H70" s="45"/>
    </row>
    <row r="71" spans="1:8">
      <c r="A71" s="280"/>
      <c r="B71" s="25"/>
      <c r="C71" s="29"/>
      <c r="D71" s="29"/>
      <c r="E71" s="29"/>
      <c r="F71" s="62"/>
      <c r="G71" s="44"/>
      <c r="H71" s="42"/>
    </row>
    <row r="72" spans="1:8">
      <c r="A72" s="294"/>
      <c r="B72" s="25"/>
      <c r="C72" s="29"/>
      <c r="D72" s="29"/>
      <c r="E72" s="29"/>
      <c r="F72" s="285"/>
      <c r="G72" s="289"/>
      <c r="H72" s="42"/>
    </row>
    <row r="73" spans="1:8">
      <c r="A73" s="280"/>
      <c r="B73" s="25"/>
      <c r="C73" s="29"/>
      <c r="D73" s="29"/>
      <c r="E73" s="29"/>
      <c r="F73" s="62"/>
      <c r="G73" s="44"/>
      <c r="H73" s="42"/>
    </row>
    <row r="74" spans="1:8">
      <c r="A74" s="280"/>
      <c r="B74" s="25"/>
      <c r="C74" s="29"/>
      <c r="D74" s="29"/>
      <c r="E74" s="29"/>
      <c r="F74" s="62"/>
      <c r="G74" s="44"/>
      <c r="H74" s="42"/>
    </row>
    <row r="75" spans="1:8">
      <c r="A75" s="280"/>
      <c r="B75" s="25"/>
      <c r="C75" s="29"/>
      <c r="D75" s="29"/>
      <c r="E75" s="29"/>
      <c r="F75" s="62"/>
      <c r="G75" s="44"/>
      <c r="H75" s="42"/>
    </row>
    <row r="76" spans="1:8">
      <c r="A76" s="280"/>
      <c r="B76" s="25"/>
      <c r="C76" s="29"/>
      <c r="D76" s="29"/>
      <c r="E76" s="29"/>
      <c r="F76" s="62"/>
      <c r="G76" s="44"/>
      <c r="H76" s="42"/>
    </row>
    <row r="77" spans="1:8">
      <c r="A77" s="280"/>
      <c r="B77" s="25"/>
      <c r="C77" s="29"/>
      <c r="D77" s="29"/>
      <c r="E77" s="29"/>
      <c r="F77" s="62"/>
      <c r="G77" s="289"/>
      <c r="H77" s="42"/>
    </row>
    <row r="78" spans="1:8">
      <c r="A78" s="280"/>
      <c r="B78" s="25"/>
      <c r="C78" s="29"/>
      <c r="D78" s="29"/>
      <c r="E78" s="29"/>
      <c r="F78" s="62"/>
      <c r="G78" s="44"/>
      <c r="H78" s="42"/>
    </row>
    <row r="79" spans="1:8">
      <c r="A79" s="280"/>
      <c r="B79" s="25"/>
      <c r="C79" s="29"/>
      <c r="D79" s="29"/>
      <c r="E79" s="29"/>
      <c r="F79" s="62"/>
      <c r="G79" s="44"/>
      <c r="H79" s="42"/>
    </row>
    <row r="80" spans="1:8">
      <c r="A80" s="280"/>
      <c r="B80" s="25"/>
      <c r="C80" s="29"/>
      <c r="D80" s="29"/>
      <c r="E80" s="29"/>
      <c r="F80" s="62"/>
      <c r="G80" s="44"/>
      <c r="H80" s="42"/>
    </row>
    <row r="81" spans="1:9">
      <c r="A81" s="294"/>
      <c r="B81" s="25"/>
      <c r="C81" s="29"/>
      <c r="D81" s="29"/>
      <c r="E81" s="29"/>
      <c r="F81" s="285"/>
      <c r="G81" s="289"/>
      <c r="H81" s="42"/>
    </row>
    <row r="82" spans="1:9">
      <c r="A82" s="280"/>
      <c r="B82" s="25"/>
      <c r="C82" s="29"/>
      <c r="D82" s="29"/>
      <c r="E82" s="29"/>
      <c r="F82" s="62"/>
      <c r="G82" s="44"/>
      <c r="H82" s="42"/>
    </row>
    <row r="83" spans="1:9">
      <c r="A83" s="280"/>
      <c r="B83" s="25"/>
      <c r="C83" s="29"/>
      <c r="D83" s="29"/>
      <c r="E83" s="29"/>
      <c r="F83" s="62"/>
      <c r="G83" s="44"/>
      <c r="H83" s="42"/>
    </row>
    <row r="84" spans="1:9">
      <c r="A84" s="280"/>
      <c r="B84" s="25"/>
      <c r="C84" s="29"/>
      <c r="D84" s="29"/>
      <c r="E84" s="29"/>
      <c r="F84" s="62"/>
      <c r="G84" s="44"/>
      <c r="H84" s="42"/>
    </row>
    <row r="85" spans="1:9">
      <c r="A85" s="280"/>
      <c r="B85" s="25"/>
      <c r="C85" s="29"/>
      <c r="D85" s="29"/>
      <c r="E85" s="29"/>
      <c r="F85" s="62"/>
      <c r="G85" s="289"/>
      <c r="H85" s="42"/>
    </row>
    <row r="86" spans="1:9">
      <c r="A86" s="280"/>
      <c r="B86" s="25"/>
      <c r="C86" s="29"/>
      <c r="D86" s="29"/>
      <c r="E86" s="29"/>
      <c r="F86" s="62"/>
      <c r="G86" s="44"/>
      <c r="H86" s="42"/>
    </row>
    <row r="87" spans="1:9">
      <c r="A87" s="280"/>
      <c r="B87" s="25"/>
      <c r="C87" s="29"/>
      <c r="D87" s="29"/>
      <c r="E87" s="29"/>
      <c r="F87" s="62"/>
      <c r="G87" s="44"/>
      <c r="H87" s="42"/>
    </row>
    <row r="88" spans="1:9">
      <c r="A88" s="280"/>
      <c r="B88" s="25"/>
      <c r="C88" s="29"/>
      <c r="D88" s="29"/>
      <c r="E88" s="29"/>
      <c r="F88" s="62"/>
      <c r="G88" s="44"/>
      <c r="H88" s="42"/>
    </row>
    <row r="89" spans="1:9">
      <c r="A89" s="280"/>
      <c r="B89" s="25"/>
      <c r="C89" s="29"/>
      <c r="D89" s="29"/>
      <c r="E89" s="29"/>
      <c r="F89" s="285"/>
      <c r="G89" s="289"/>
      <c r="H89" s="42"/>
    </row>
    <row r="90" spans="1:9">
      <c r="A90" s="59"/>
      <c r="B90" s="301"/>
      <c r="C90" s="302"/>
      <c r="D90" s="296"/>
      <c r="E90" s="300"/>
      <c r="F90" s="287"/>
      <c r="G90" s="46"/>
      <c r="H90" s="46"/>
      <c r="I90" s="30"/>
    </row>
    <row r="91" spans="1:9">
      <c r="A91" s="59"/>
      <c r="B91" s="41"/>
      <c r="C91" s="297"/>
      <c r="D91" s="297"/>
      <c r="E91" s="298"/>
      <c r="F91" s="287"/>
      <c r="G91" s="46"/>
      <c r="H91" s="46"/>
      <c r="I91" s="30"/>
    </row>
    <row r="92" spans="1:9">
      <c r="A92" s="280"/>
      <c r="B92" s="25"/>
      <c r="C92" s="29"/>
      <c r="D92" s="29"/>
      <c r="E92" s="29"/>
      <c r="F92" s="62"/>
      <c r="G92" s="289"/>
      <c r="H92" s="42"/>
    </row>
    <row r="93" spans="1:9">
      <c r="A93" s="280"/>
      <c r="B93" s="25"/>
      <c r="C93" s="29"/>
      <c r="D93" s="29"/>
      <c r="E93" s="29"/>
      <c r="F93" s="62"/>
      <c r="G93" s="44"/>
      <c r="H93" s="42"/>
    </row>
    <row r="94" spans="1:9">
      <c r="A94" s="280"/>
      <c r="B94" s="25"/>
      <c r="C94" s="29"/>
      <c r="D94" s="29"/>
      <c r="E94" s="29"/>
      <c r="F94" s="62"/>
      <c r="G94" s="289"/>
      <c r="H94" s="42"/>
    </row>
    <row r="95" spans="1:9">
      <c r="A95" s="59"/>
      <c r="B95" s="41"/>
      <c r="C95" s="297"/>
      <c r="D95" s="297"/>
      <c r="E95" s="297"/>
      <c r="F95" s="287"/>
      <c r="G95" s="288"/>
      <c r="H95" s="288"/>
    </row>
    <row r="96" spans="1:9">
      <c r="A96" s="280"/>
      <c r="B96" s="25"/>
      <c r="C96" s="29"/>
      <c r="D96" s="29"/>
      <c r="E96" s="29"/>
      <c r="F96" s="62"/>
      <c r="G96" s="44"/>
      <c r="H96" s="42"/>
    </row>
    <row r="97" spans="1:8">
      <c r="A97" s="280"/>
      <c r="B97" s="25"/>
      <c r="C97" s="29"/>
      <c r="D97" s="29"/>
      <c r="E97" s="29"/>
      <c r="F97" s="285"/>
      <c r="G97" s="289"/>
      <c r="H97" s="42"/>
    </row>
    <row r="98" spans="1:8">
      <c r="A98" s="280"/>
      <c r="B98" s="25"/>
      <c r="C98" s="29"/>
      <c r="D98" s="29"/>
      <c r="E98" s="29"/>
      <c r="F98" s="62"/>
      <c r="G98" s="44"/>
      <c r="H98" s="42"/>
    </row>
    <row r="99" spans="1:8">
      <c r="A99" s="280"/>
      <c r="B99" s="25"/>
      <c r="C99" s="29"/>
      <c r="D99" s="29"/>
      <c r="E99" s="29"/>
      <c r="F99" s="62"/>
      <c r="G99" s="44"/>
      <c r="H99" s="42"/>
    </row>
    <row r="100" spans="1:8">
      <c r="A100" s="280"/>
      <c r="B100" s="25"/>
      <c r="C100" s="29"/>
      <c r="D100" s="29"/>
      <c r="E100" s="29"/>
      <c r="F100" s="285"/>
      <c r="G100" s="289"/>
      <c r="H100" s="42"/>
    </row>
    <row r="101" spans="1:8">
      <c r="A101" s="280"/>
      <c r="B101" s="25"/>
      <c r="C101" s="29"/>
      <c r="D101" s="29"/>
      <c r="E101" s="29"/>
      <c r="F101" s="62"/>
      <c r="G101" s="44"/>
      <c r="H101" s="42"/>
    </row>
    <row r="102" spans="1:8">
      <c r="A102" s="280"/>
      <c r="B102" s="25"/>
      <c r="C102" s="29"/>
      <c r="D102" s="29"/>
      <c r="E102" s="29"/>
      <c r="F102" s="62"/>
      <c r="G102" s="44"/>
      <c r="H102" s="42"/>
    </row>
    <row r="103" spans="1:8">
      <c r="A103" s="280"/>
      <c r="B103" s="25"/>
      <c r="C103" s="29"/>
      <c r="D103" s="29"/>
      <c r="E103" s="29"/>
      <c r="F103" s="62"/>
      <c r="G103" s="44"/>
      <c r="H103" s="42"/>
    </row>
    <row r="104" spans="1:8">
      <c r="A104" s="280"/>
      <c r="B104" s="25"/>
      <c r="C104" s="29"/>
      <c r="D104" s="29"/>
      <c r="E104" s="29"/>
      <c r="F104" s="62"/>
      <c r="G104" s="44"/>
      <c r="H104" s="42"/>
    </row>
    <row r="105" spans="1:8">
      <c r="A105" s="280"/>
      <c r="B105" s="25"/>
      <c r="C105" s="29"/>
      <c r="D105" s="29"/>
      <c r="E105" s="29"/>
      <c r="F105" s="62"/>
      <c r="G105" s="320"/>
      <c r="H105" s="42"/>
    </row>
    <row r="106" spans="1:8">
      <c r="A106" s="280"/>
      <c r="B106" s="25"/>
      <c r="C106" s="29"/>
      <c r="D106" s="29"/>
      <c r="E106" s="29"/>
      <c r="F106" s="62"/>
      <c r="G106" s="44"/>
      <c r="H106" s="42"/>
    </row>
    <row r="107" spans="1:8">
      <c r="A107" s="280"/>
      <c r="B107" s="25"/>
      <c r="C107" s="29"/>
      <c r="D107" s="29"/>
      <c r="E107" s="29"/>
      <c r="F107" s="62"/>
      <c r="G107" s="44"/>
      <c r="H107" s="42"/>
    </row>
    <row r="108" spans="1:8">
      <c r="A108" s="280"/>
      <c r="B108" s="25"/>
      <c r="C108" s="29"/>
      <c r="D108" s="29"/>
      <c r="E108" s="29"/>
      <c r="F108" s="285"/>
      <c r="G108" s="289"/>
      <c r="H108" s="42"/>
    </row>
    <row r="109" spans="1:8">
      <c r="A109" s="280"/>
      <c r="B109" s="25"/>
      <c r="C109" s="29"/>
      <c r="D109" s="29"/>
      <c r="E109" s="29"/>
      <c r="F109" s="62"/>
      <c r="G109" s="44"/>
      <c r="H109" s="42"/>
    </row>
    <row r="110" spans="1:8">
      <c r="A110" s="280"/>
      <c r="B110" s="25"/>
      <c r="C110" s="29"/>
      <c r="D110" s="29"/>
      <c r="E110" s="29"/>
      <c r="F110" s="285"/>
      <c r="G110" s="289"/>
      <c r="H110" s="42"/>
    </row>
    <row r="111" spans="1:8">
      <c r="A111" s="59"/>
      <c r="B111" s="41"/>
      <c r="C111" s="297"/>
      <c r="D111" s="297"/>
      <c r="E111" s="297"/>
      <c r="F111" s="285"/>
      <c r="G111" s="289"/>
      <c r="H111" s="289"/>
    </row>
    <row r="112" spans="1:8">
      <c r="A112" s="280"/>
      <c r="B112" s="25"/>
      <c r="C112" s="29"/>
      <c r="D112" s="29"/>
      <c r="E112" s="29"/>
      <c r="F112" s="62"/>
      <c r="G112" s="44"/>
      <c r="H112" s="42"/>
    </row>
    <row r="113" spans="1:8">
      <c r="A113" s="280"/>
      <c r="B113" s="25"/>
      <c r="C113" s="29"/>
      <c r="D113" s="29"/>
      <c r="E113" s="29"/>
      <c r="F113" s="62"/>
      <c r="G113" s="44"/>
      <c r="H113" s="42"/>
    </row>
    <row r="114" spans="1:8">
      <c r="A114" s="280"/>
      <c r="B114" s="25"/>
      <c r="C114" s="29"/>
      <c r="D114" s="29"/>
      <c r="E114" s="29"/>
      <c r="F114" s="62"/>
      <c r="G114" s="44"/>
      <c r="H114" s="42"/>
    </row>
    <row r="115" spans="1:8">
      <c r="A115" s="293"/>
      <c r="B115" s="23"/>
      <c r="C115" s="48"/>
      <c r="D115" s="37"/>
      <c r="E115" s="37"/>
      <c r="F115" s="287"/>
      <c r="G115" s="288"/>
      <c r="H115" s="45"/>
    </row>
    <row r="116" spans="1:8">
      <c r="A116" s="280"/>
      <c r="B116" s="25"/>
      <c r="C116" s="29"/>
      <c r="D116" s="29"/>
      <c r="E116" s="29"/>
      <c r="F116" s="62"/>
      <c r="G116" s="44"/>
      <c r="H116" s="42"/>
    </row>
    <row r="117" spans="1:8">
      <c r="A117" s="280"/>
      <c r="B117" s="25"/>
      <c r="C117" s="29"/>
      <c r="D117" s="29"/>
      <c r="E117" s="29"/>
      <c r="F117" s="62"/>
      <c r="G117" s="44"/>
      <c r="H117" s="42"/>
    </row>
    <row r="118" spans="1:8">
      <c r="A118" s="280"/>
      <c r="B118" s="25"/>
      <c r="C118" s="29"/>
      <c r="D118" s="29"/>
      <c r="E118" s="29"/>
      <c r="F118" s="62"/>
      <c r="G118" s="44"/>
      <c r="H118" s="42"/>
    </row>
    <row r="119" spans="1:8">
      <c r="A119" s="280"/>
      <c r="B119" s="25"/>
      <c r="C119" s="29"/>
      <c r="D119" s="29"/>
      <c r="E119" s="29"/>
      <c r="F119" s="285"/>
      <c r="G119" s="289"/>
      <c r="H119" s="42"/>
    </row>
    <row r="120" spans="1:8">
      <c r="A120" s="294"/>
      <c r="B120" s="25"/>
      <c r="C120" s="29"/>
      <c r="D120" s="29"/>
      <c r="E120" s="29"/>
      <c r="F120" s="285"/>
      <c r="G120" s="289"/>
      <c r="H120" s="42"/>
    </row>
    <row r="121" spans="1:8">
      <c r="A121" s="280"/>
      <c r="B121" s="25"/>
      <c r="C121" s="29"/>
      <c r="D121" s="29"/>
      <c r="E121" s="29"/>
      <c r="F121" s="62"/>
      <c r="G121" s="44"/>
      <c r="H121" s="42"/>
    </row>
  </sheetData>
  <mergeCells count="2">
    <mergeCell ref="A1:I1"/>
    <mergeCell ref="A2:I2"/>
  </mergeCells>
  <dataValidations count="1">
    <dataValidation type="list" allowBlank="1" showInputMessage="1" showErrorMessage="1" sqref="A2">
      <formula1>#REF!</formula1>
    </dataValidation>
  </dataValidations>
  <pageMargins left="0.49" right="0.27" top="0.28999999999999998" bottom="0.18" header="0.18" footer="0.2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>
  <dimension ref="A1:L121"/>
  <sheetViews>
    <sheetView workbookViewId="0">
      <selection activeCell="K12" sqref="K12"/>
    </sheetView>
  </sheetViews>
  <sheetFormatPr defaultColWidth="9.140625" defaultRowHeight="15"/>
  <cols>
    <col min="1" max="1" width="5" style="281" customWidth="1"/>
    <col min="2" max="2" width="18.140625" style="26" bestFit="1" customWidth="1"/>
    <col min="3" max="4" width="7" style="26" customWidth="1"/>
    <col min="5" max="5" width="15.5703125" style="26" customWidth="1"/>
    <col min="6" max="6" width="11.85546875" style="43" customWidth="1"/>
    <col min="7" max="7" width="9.140625" style="282" customWidth="1"/>
    <col min="8" max="8" width="9.140625" style="278" customWidth="1"/>
    <col min="9" max="9" width="10.28515625" style="26" customWidth="1"/>
    <col min="10" max="16384" width="9.140625" style="26"/>
  </cols>
  <sheetData>
    <row r="1" spans="1:12" ht="15" customHeight="1">
      <c r="A1" s="352" t="s">
        <v>47</v>
      </c>
      <c r="B1" s="352"/>
      <c r="C1" s="352"/>
      <c r="D1" s="352"/>
      <c r="E1" s="352"/>
      <c r="F1" s="352"/>
      <c r="G1" s="352"/>
      <c r="H1" s="352"/>
      <c r="I1" s="352"/>
    </row>
    <row r="2" spans="1:12" ht="15.75" customHeight="1">
      <c r="A2" s="353"/>
      <c r="B2" s="353"/>
      <c r="C2" s="353"/>
      <c r="D2" s="353"/>
      <c r="E2" s="353"/>
      <c r="F2" s="353"/>
      <c r="G2" s="353"/>
      <c r="H2" s="353"/>
      <c r="I2" s="353"/>
    </row>
    <row r="4" spans="1:12">
      <c r="A4" s="279" t="s">
        <v>79</v>
      </c>
      <c r="B4" s="27" t="s">
        <v>24</v>
      </c>
      <c r="C4" s="27" t="s">
        <v>25</v>
      </c>
      <c r="D4" s="27" t="s">
        <v>26</v>
      </c>
      <c r="E4" s="27" t="s">
        <v>27</v>
      </c>
      <c r="F4" s="28" t="s">
        <v>33</v>
      </c>
      <c r="G4" s="284" t="s">
        <v>34</v>
      </c>
      <c r="H4" s="326" t="s">
        <v>104</v>
      </c>
      <c r="I4" s="26" t="s">
        <v>83</v>
      </c>
    </row>
    <row r="5" spans="1:12">
      <c r="A5" s="280">
        <v>55</v>
      </c>
      <c r="B5" s="25" t="s">
        <v>323</v>
      </c>
      <c r="C5" s="29">
        <v>2000</v>
      </c>
      <c r="D5" s="29" t="s">
        <v>4</v>
      </c>
      <c r="E5" s="29" t="s">
        <v>37</v>
      </c>
      <c r="F5" s="62" t="s">
        <v>324</v>
      </c>
      <c r="G5" s="289" t="s">
        <v>988</v>
      </c>
      <c r="H5" s="277" t="s">
        <v>19</v>
      </c>
      <c r="I5" s="26">
        <v>25</v>
      </c>
    </row>
    <row r="6" spans="1:12" ht="15" customHeight="1">
      <c r="A6" s="59">
        <v>179</v>
      </c>
      <c r="B6" s="299" t="s">
        <v>53</v>
      </c>
      <c r="C6" s="297">
        <v>1999</v>
      </c>
      <c r="D6" s="296" t="s">
        <v>4</v>
      </c>
      <c r="E6" s="300" t="s">
        <v>10</v>
      </c>
      <c r="F6" s="287" t="s">
        <v>171</v>
      </c>
      <c r="G6" s="46" t="s">
        <v>253</v>
      </c>
      <c r="H6" s="47" t="s">
        <v>19</v>
      </c>
      <c r="I6" s="26">
        <v>25</v>
      </c>
    </row>
    <row r="7" spans="1:12" ht="15" customHeight="1">
      <c r="A7" s="280">
        <v>265</v>
      </c>
      <c r="B7" s="25" t="s">
        <v>497</v>
      </c>
      <c r="C7" s="29">
        <v>2003</v>
      </c>
      <c r="D7" s="29" t="s">
        <v>4</v>
      </c>
      <c r="E7" s="29" t="s">
        <v>23</v>
      </c>
      <c r="F7" s="62" t="s">
        <v>498</v>
      </c>
      <c r="G7" s="289" t="s">
        <v>990</v>
      </c>
      <c r="H7" s="277" t="s">
        <v>19</v>
      </c>
      <c r="I7" s="26">
        <v>25</v>
      </c>
      <c r="J7" s="30"/>
      <c r="K7" s="30"/>
      <c r="L7" s="30"/>
    </row>
    <row r="8" spans="1:12">
      <c r="A8" s="280">
        <v>75</v>
      </c>
      <c r="B8" s="25" t="s">
        <v>357</v>
      </c>
      <c r="C8" s="29">
        <v>2003</v>
      </c>
      <c r="D8" s="29" t="s">
        <v>3</v>
      </c>
      <c r="E8" s="29" t="s">
        <v>11</v>
      </c>
      <c r="F8" s="62" t="s">
        <v>665</v>
      </c>
      <c r="G8" s="44" t="s">
        <v>997</v>
      </c>
      <c r="H8" s="277" t="s">
        <v>19</v>
      </c>
      <c r="I8" s="26">
        <v>25</v>
      </c>
      <c r="J8" s="30"/>
      <c r="K8" s="30"/>
      <c r="L8" s="30"/>
    </row>
    <row r="9" spans="1:12">
      <c r="A9" s="280">
        <v>27</v>
      </c>
      <c r="B9" s="25" t="s">
        <v>115</v>
      </c>
      <c r="C9" s="29">
        <v>1999</v>
      </c>
      <c r="D9" s="29" t="s">
        <v>4</v>
      </c>
      <c r="E9" s="29" t="s">
        <v>12</v>
      </c>
      <c r="F9" s="62" t="s">
        <v>116</v>
      </c>
      <c r="G9" s="289" t="s">
        <v>989</v>
      </c>
      <c r="H9" s="277" t="s">
        <v>20</v>
      </c>
      <c r="I9" s="26">
        <v>20</v>
      </c>
      <c r="J9" s="30"/>
      <c r="K9" s="30"/>
      <c r="L9" s="30"/>
    </row>
    <row r="10" spans="1:12" ht="15" customHeight="1">
      <c r="A10" s="59">
        <v>65</v>
      </c>
      <c r="B10" s="295" t="s">
        <v>332</v>
      </c>
      <c r="C10" s="296">
        <v>2002</v>
      </c>
      <c r="D10" s="296" t="s">
        <v>3</v>
      </c>
      <c r="E10" s="296" t="s">
        <v>37</v>
      </c>
      <c r="F10" s="287" t="s">
        <v>333</v>
      </c>
      <c r="G10" s="46" t="s">
        <v>996</v>
      </c>
      <c r="H10" s="46" t="s">
        <v>19</v>
      </c>
      <c r="I10" s="26">
        <v>25</v>
      </c>
      <c r="J10" s="30"/>
      <c r="K10" s="30"/>
      <c r="L10" s="30"/>
    </row>
    <row r="11" spans="1:12" ht="15" customHeight="1">
      <c r="A11" s="280">
        <v>160</v>
      </c>
      <c r="B11" s="25" t="s">
        <v>55</v>
      </c>
      <c r="C11" s="29">
        <v>2000</v>
      </c>
      <c r="D11" s="29" t="s">
        <v>4</v>
      </c>
      <c r="E11" s="29" t="s">
        <v>10</v>
      </c>
      <c r="F11" s="62" t="s">
        <v>250</v>
      </c>
      <c r="G11" s="44" t="s">
        <v>987</v>
      </c>
      <c r="H11" s="277" t="s">
        <v>20</v>
      </c>
      <c r="I11" s="26">
        <v>20</v>
      </c>
      <c r="J11" s="30"/>
      <c r="K11" s="30"/>
      <c r="L11" s="30"/>
    </row>
    <row r="12" spans="1:12">
      <c r="A12" s="280">
        <v>35</v>
      </c>
      <c r="B12" s="25" t="s">
        <v>128</v>
      </c>
      <c r="C12" s="29">
        <v>2001</v>
      </c>
      <c r="D12" s="29" t="s">
        <v>3</v>
      </c>
      <c r="E12" s="29" t="s">
        <v>12</v>
      </c>
      <c r="F12" s="62" t="s">
        <v>211</v>
      </c>
      <c r="G12" s="44" t="s">
        <v>998</v>
      </c>
      <c r="H12" s="277" t="s">
        <v>19</v>
      </c>
      <c r="I12" s="26">
        <v>25</v>
      </c>
      <c r="J12" s="30"/>
      <c r="K12" s="30"/>
      <c r="L12" s="30"/>
    </row>
    <row r="13" spans="1:12" ht="15" customHeight="1">
      <c r="A13" s="280"/>
      <c r="B13" s="25" t="s">
        <v>731</v>
      </c>
      <c r="C13" s="29">
        <v>1999</v>
      </c>
      <c r="D13" s="29" t="s">
        <v>4</v>
      </c>
      <c r="E13" s="29" t="s">
        <v>23</v>
      </c>
      <c r="F13" s="62" t="s">
        <v>133</v>
      </c>
      <c r="G13" s="44" t="s">
        <v>993</v>
      </c>
      <c r="H13" s="277" t="s">
        <v>21</v>
      </c>
      <c r="I13" s="26">
        <v>16</v>
      </c>
      <c r="J13" s="30"/>
      <c r="K13" s="30"/>
      <c r="L13" s="30"/>
    </row>
    <row r="14" spans="1:12" ht="15" customHeight="1">
      <c r="A14" s="280">
        <v>165</v>
      </c>
      <c r="B14" s="25" t="s">
        <v>65</v>
      </c>
      <c r="C14" s="29">
        <v>2004</v>
      </c>
      <c r="D14" s="29" t="s">
        <v>3</v>
      </c>
      <c r="E14" s="29" t="s">
        <v>10</v>
      </c>
      <c r="F14" s="62" t="s">
        <v>256</v>
      </c>
      <c r="G14" s="44" t="s">
        <v>576</v>
      </c>
      <c r="H14" s="277" t="s">
        <v>19</v>
      </c>
      <c r="I14" s="26">
        <v>25</v>
      </c>
      <c r="J14" s="30"/>
      <c r="K14" s="30"/>
      <c r="L14" s="30"/>
    </row>
    <row r="15" spans="1:12">
      <c r="A15" s="280">
        <v>31</v>
      </c>
      <c r="B15" s="25" t="s">
        <v>123</v>
      </c>
      <c r="C15" s="29">
        <v>2002</v>
      </c>
      <c r="D15" s="29" t="s">
        <v>4</v>
      </c>
      <c r="E15" s="29" t="s">
        <v>12</v>
      </c>
      <c r="F15" s="62" t="s">
        <v>114</v>
      </c>
      <c r="G15" s="44" t="s">
        <v>991</v>
      </c>
      <c r="H15" s="277" t="s">
        <v>19</v>
      </c>
      <c r="I15" s="26">
        <v>25</v>
      </c>
      <c r="J15" s="30"/>
      <c r="K15" s="30"/>
      <c r="L15" s="30"/>
    </row>
    <row r="16" spans="1:12" ht="15" customHeight="1">
      <c r="A16" s="280">
        <v>378</v>
      </c>
      <c r="B16" s="25" t="s">
        <v>463</v>
      </c>
      <c r="C16" s="29">
        <v>2004</v>
      </c>
      <c r="D16" s="29" t="s">
        <v>3</v>
      </c>
      <c r="E16" s="29" t="s">
        <v>13</v>
      </c>
      <c r="F16" s="62" t="s">
        <v>465</v>
      </c>
      <c r="G16" s="44" t="s">
        <v>995</v>
      </c>
      <c r="H16" s="277" t="s">
        <v>20</v>
      </c>
      <c r="I16" s="26">
        <v>20</v>
      </c>
      <c r="J16" s="30"/>
      <c r="K16" s="30"/>
      <c r="L16" s="30"/>
    </row>
    <row r="17" spans="1:9" ht="12.75" customHeight="1">
      <c r="A17" s="280">
        <v>37</v>
      </c>
      <c r="B17" s="25" t="s">
        <v>429</v>
      </c>
      <c r="C17" s="29">
        <v>2000</v>
      </c>
      <c r="D17" s="29" t="s">
        <v>4</v>
      </c>
      <c r="E17" s="29" t="s">
        <v>13</v>
      </c>
      <c r="F17" s="62" t="s">
        <v>430</v>
      </c>
      <c r="G17" s="44" t="s">
        <v>992</v>
      </c>
      <c r="H17" s="277" t="s">
        <v>21</v>
      </c>
      <c r="I17" s="26">
        <v>16</v>
      </c>
    </row>
    <row r="18" spans="1:9">
      <c r="A18" s="280">
        <v>39</v>
      </c>
      <c r="B18" s="25" t="s">
        <v>434</v>
      </c>
      <c r="C18" s="29">
        <v>2002</v>
      </c>
      <c r="D18" s="29" t="s">
        <v>3</v>
      </c>
      <c r="E18" s="29" t="s">
        <v>13</v>
      </c>
      <c r="F18" s="285" t="s">
        <v>435</v>
      </c>
      <c r="G18" s="289" t="s">
        <v>999</v>
      </c>
      <c r="H18" s="277" t="s">
        <v>20</v>
      </c>
      <c r="I18" s="26">
        <v>20</v>
      </c>
    </row>
    <row r="19" spans="1:9" ht="12.75" customHeight="1">
      <c r="A19" s="280">
        <v>108</v>
      </c>
      <c r="B19" s="25" t="s">
        <v>380</v>
      </c>
      <c r="C19" s="29">
        <v>2003</v>
      </c>
      <c r="D19" s="29" t="s">
        <v>3</v>
      </c>
      <c r="E19" s="29" t="s">
        <v>11</v>
      </c>
      <c r="F19" s="62" t="s">
        <v>666</v>
      </c>
      <c r="G19" s="44" t="s">
        <v>1000</v>
      </c>
      <c r="H19" s="277" t="s">
        <v>20</v>
      </c>
      <c r="I19" s="26">
        <v>20</v>
      </c>
    </row>
    <row r="20" spans="1:9" ht="12.75" customHeight="1">
      <c r="A20" s="280">
        <v>110</v>
      </c>
      <c r="B20" s="25" t="s">
        <v>383</v>
      </c>
      <c r="C20" s="29">
        <v>2002</v>
      </c>
      <c r="D20" s="29" t="s">
        <v>3</v>
      </c>
      <c r="E20" s="29" t="s">
        <v>11</v>
      </c>
      <c r="F20" s="62" t="s">
        <v>667</v>
      </c>
      <c r="G20" s="44" t="s">
        <v>994</v>
      </c>
      <c r="H20" s="277" t="s">
        <v>21</v>
      </c>
      <c r="I20" s="26">
        <v>16</v>
      </c>
    </row>
    <row r="21" spans="1:9">
      <c r="A21" s="280">
        <v>101</v>
      </c>
      <c r="B21" s="25" t="s">
        <v>377</v>
      </c>
      <c r="C21" s="29">
        <v>2002</v>
      </c>
      <c r="D21" s="29" t="s">
        <v>4</v>
      </c>
      <c r="E21" s="29" t="s">
        <v>11</v>
      </c>
      <c r="F21" s="62" t="s">
        <v>464</v>
      </c>
      <c r="G21" s="44" t="s">
        <v>754</v>
      </c>
      <c r="H21" s="277"/>
    </row>
    <row r="22" spans="1:9">
      <c r="A22" s="280"/>
      <c r="B22" s="25"/>
      <c r="C22" s="29"/>
      <c r="D22" s="29"/>
      <c r="E22" s="29"/>
      <c r="F22" s="62"/>
      <c r="G22" s="44"/>
      <c r="H22" s="277"/>
    </row>
    <row r="23" spans="1:9" ht="12.75" customHeight="1">
      <c r="A23" s="280"/>
      <c r="B23" s="25"/>
      <c r="C23" s="29"/>
      <c r="D23" s="29"/>
      <c r="E23" s="29"/>
      <c r="F23" s="62"/>
      <c r="G23" s="44"/>
      <c r="H23" s="277"/>
    </row>
    <row r="24" spans="1:9">
      <c r="A24" s="280"/>
      <c r="B24" s="25"/>
      <c r="C24" s="29"/>
      <c r="D24" s="29"/>
      <c r="E24" s="29"/>
      <c r="F24" s="62"/>
      <c r="G24" s="44"/>
      <c r="H24" s="277"/>
    </row>
    <row r="25" spans="1:9" ht="12.75" customHeight="1">
      <c r="A25" s="280"/>
      <c r="B25" s="25"/>
      <c r="C25" s="29"/>
      <c r="D25" s="29"/>
      <c r="E25" s="29"/>
      <c r="F25" s="62"/>
      <c r="G25" s="289"/>
      <c r="H25" s="277"/>
    </row>
    <row r="26" spans="1:9">
      <c r="A26" s="280"/>
      <c r="B26" s="25"/>
      <c r="C26" s="29"/>
      <c r="D26" s="29"/>
      <c r="E26" s="29"/>
      <c r="F26" s="62"/>
      <c r="G26" s="44"/>
      <c r="H26" s="277"/>
    </row>
    <row r="27" spans="1:9">
      <c r="A27" s="280"/>
      <c r="B27" s="25"/>
      <c r="C27" s="29"/>
      <c r="D27" s="29"/>
      <c r="E27" s="29"/>
      <c r="F27" s="62"/>
      <c r="G27" s="44"/>
      <c r="H27" s="277"/>
    </row>
    <row r="28" spans="1:9" ht="12.75" customHeight="1">
      <c r="A28" s="280"/>
      <c r="B28" s="25"/>
      <c r="C28" s="29"/>
      <c r="D28" s="29"/>
      <c r="E28" s="29"/>
      <c r="F28" s="62"/>
      <c r="G28" s="44"/>
      <c r="H28" s="277"/>
    </row>
    <row r="29" spans="1:9">
      <c r="A29" s="280"/>
      <c r="B29" s="25"/>
      <c r="C29" s="29"/>
      <c r="D29" s="29"/>
      <c r="E29" s="29"/>
      <c r="F29" s="62"/>
      <c r="G29" s="44"/>
      <c r="H29" s="277"/>
    </row>
    <row r="30" spans="1:9">
      <c r="A30" s="280"/>
      <c r="B30" s="25"/>
      <c r="C30" s="29"/>
      <c r="D30" s="29"/>
      <c r="E30" s="29"/>
      <c r="F30" s="62"/>
      <c r="G30" s="289"/>
      <c r="H30" s="277"/>
    </row>
    <row r="31" spans="1:9">
      <c r="A31" s="280"/>
      <c r="B31" s="25"/>
      <c r="C31" s="29"/>
      <c r="D31" s="29"/>
      <c r="E31" s="29"/>
      <c r="F31" s="62"/>
      <c r="G31" s="44"/>
      <c r="H31" s="277"/>
    </row>
    <row r="32" spans="1:9">
      <c r="A32" s="280"/>
      <c r="B32" s="25"/>
      <c r="C32" s="29"/>
      <c r="D32" s="29"/>
      <c r="E32" s="29"/>
      <c r="F32" s="62"/>
      <c r="G32" s="44"/>
      <c r="H32" s="277"/>
    </row>
    <row r="33" spans="1:8">
      <c r="A33" s="280"/>
      <c r="B33" s="25"/>
      <c r="C33" s="29"/>
      <c r="D33" s="29"/>
      <c r="E33" s="29"/>
      <c r="F33" s="285"/>
      <c r="G33" s="289"/>
      <c r="H33" s="277"/>
    </row>
    <row r="34" spans="1:8">
      <c r="A34" s="280"/>
      <c r="B34" s="25"/>
      <c r="C34" s="29"/>
      <c r="D34" s="29"/>
      <c r="E34" s="29"/>
      <c r="F34" s="62"/>
      <c r="G34" s="44"/>
      <c r="H34" s="277"/>
    </row>
    <row r="35" spans="1:8">
      <c r="A35" s="280"/>
      <c r="B35" s="25"/>
      <c r="C35" s="29"/>
      <c r="D35" s="29"/>
      <c r="E35" s="29"/>
      <c r="F35" s="62"/>
      <c r="G35" s="44"/>
      <c r="H35" s="277"/>
    </row>
    <row r="36" spans="1:8">
      <c r="A36" s="280"/>
      <c r="B36" s="25"/>
      <c r="C36" s="29"/>
      <c r="D36" s="29"/>
      <c r="E36" s="29"/>
      <c r="F36" s="62"/>
      <c r="G36" s="44"/>
      <c r="H36" s="277"/>
    </row>
    <row r="37" spans="1:8">
      <c r="A37" s="280"/>
      <c r="B37" s="25"/>
      <c r="C37" s="29"/>
      <c r="D37" s="29"/>
      <c r="E37" s="29"/>
      <c r="F37" s="62"/>
      <c r="G37" s="44"/>
      <c r="H37" s="277"/>
    </row>
    <row r="38" spans="1:8">
      <c r="A38" s="59"/>
      <c r="B38" s="295"/>
      <c r="C38" s="296"/>
      <c r="D38" s="296"/>
      <c r="E38" s="296"/>
      <c r="F38" s="287"/>
      <c r="G38" s="46"/>
      <c r="H38" s="46"/>
    </row>
    <row r="39" spans="1:8">
      <c r="A39" s="280"/>
      <c r="B39" s="25"/>
      <c r="C39" s="29"/>
      <c r="D39" s="29"/>
      <c r="E39" s="29"/>
      <c r="F39" s="62"/>
      <c r="G39" s="44"/>
      <c r="H39" s="277"/>
    </row>
    <row r="40" spans="1:8">
      <c r="A40" s="280"/>
      <c r="B40" s="25"/>
      <c r="C40" s="29"/>
      <c r="D40" s="29"/>
      <c r="E40" s="29"/>
      <c r="F40" s="62"/>
      <c r="G40" s="44"/>
      <c r="H40" s="277"/>
    </row>
    <row r="41" spans="1:8">
      <c r="A41" s="280"/>
      <c r="B41" s="25"/>
      <c r="C41" s="29"/>
      <c r="D41" s="29"/>
      <c r="E41" s="29"/>
      <c r="F41" s="62"/>
      <c r="G41" s="289"/>
      <c r="H41" s="277"/>
    </row>
    <row r="42" spans="1:8">
      <c r="A42" s="280"/>
      <c r="B42" s="25"/>
      <c r="C42" s="29"/>
      <c r="D42" s="29"/>
      <c r="E42" s="29"/>
      <c r="F42" s="62"/>
      <c r="G42" s="44"/>
      <c r="H42" s="277"/>
    </row>
    <row r="43" spans="1:8">
      <c r="A43" s="280"/>
      <c r="B43" s="25"/>
      <c r="C43" s="29"/>
      <c r="D43" s="29"/>
      <c r="E43" s="29"/>
      <c r="F43" s="62"/>
      <c r="G43" s="44"/>
      <c r="H43" s="277"/>
    </row>
    <row r="44" spans="1:8">
      <c r="A44" s="280"/>
      <c r="B44" s="25"/>
      <c r="C44" s="29"/>
      <c r="D44" s="29"/>
      <c r="E44" s="29"/>
      <c r="F44" s="62"/>
      <c r="G44" s="44"/>
      <c r="H44" s="277"/>
    </row>
    <row r="45" spans="1:8">
      <c r="A45" s="294"/>
      <c r="B45" s="25"/>
      <c r="C45" s="29"/>
      <c r="D45" s="29"/>
      <c r="E45" s="29"/>
      <c r="F45" s="285"/>
      <c r="G45" s="289"/>
      <c r="H45" s="277"/>
    </row>
    <row r="46" spans="1:8">
      <c r="A46" s="280"/>
      <c r="B46" s="25"/>
      <c r="C46" s="29"/>
      <c r="D46" s="29"/>
      <c r="E46" s="29"/>
      <c r="F46" s="62"/>
      <c r="G46" s="44"/>
      <c r="H46" s="277"/>
    </row>
    <row r="47" spans="1:8">
      <c r="A47" s="280"/>
      <c r="B47" s="25"/>
      <c r="C47" s="29"/>
      <c r="D47" s="29"/>
      <c r="E47" s="29"/>
      <c r="F47" s="62"/>
      <c r="G47" s="289"/>
      <c r="H47" s="277"/>
    </row>
    <row r="48" spans="1:8">
      <c r="A48" s="280"/>
      <c r="B48" s="25"/>
      <c r="C48" s="29"/>
      <c r="D48" s="29"/>
      <c r="E48" s="29"/>
      <c r="F48" s="62"/>
      <c r="G48" s="44"/>
      <c r="H48" s="277"/>
    </row>
    <row r="49" spans="1:9">
      <c r="A49" s="280"/>
      <c r="B49" s="25"/>
      <c r="C49" s="29"/>
      <c r="D49" s="29"/>
      <c r="E49" s="29"/>
      <c r="F49" s="62"/>
      <c r="G49" s="289"/>
      <c r="H49" s="277"/>
    </row>
    <row r="50" spans="1:9">
      <c r="A50" s="280"/>
      <c r="B50" s="25"/>
      <c r="C50" s="29"/>
      <c r="D50" s="29"/>
      <c r="E50" s="29"/>
      <c r="F50" s="62"/>
      <c r="G50" s="44"/>
      <c r="H50" s="277"/>
    </row>
    <row r="51" spans="1:9">
      <c r="A51" s="280"/>
      <c r="B51" s="25"/>
      <c r="C51" s="29"/>
      <c r="D51" s="29"/>
      <c r="E51" s="29"/>
      <c r="F51" s="62"/>
      <c r="G51" s="44"/>
      <c r="H51" s="277"/>
    </row>
    <row r="52" spans="1:9">
      <c r="A52" s="280"/>
      <c r="B52" s="25"/>
      <c r="C52" s="29"/>
      <c r="D52" s="29"/>
      <c r="E52" s="29"/>
      <c r="F52" s="62"/>
      <c r="G52" s="44"/>
      <c r="H52" s="277"/>
    </row>
    <row r="53" spans="1:9">
      <c r="A53" s="280"/>
      <c r="B53" s="25"/>
      <c r="C53" s="29"/>
      <c r="D53" s="29"/>
      <c r="E53" s="29"/>
      <c r="F53" s="62"/>
      <c r="G53" s="44"/>
      <c r="H53" s="277"/>
    </row>
    <row r="54" spans="1:9">
      <c r="A54" s="280"/>
      <c r="B54" s="25"/>
      <c r="C54" s="29"/>
      <c r="D54" s="29"/>
      <c r="E54" s="29"/>
      <c r="F54" s="62"/>
      <c r="G54" s="44"/>
      <c r="H54" s="277"/>
    </row>
    <row r="55" spans="1:9">
      <c r="A55" s="280"/>
      <c r="B55" s="25"/>
      <c r="C55" s="29"/>
      <c r="D55" s="29"/>
      <c r="E55" s="29"/>
      <c r="F55" s="62"/>
      <c r="G55" s="44"/>
      <c r="H55" s="277"/>
    </row>
    <row r="56" spans="1:9">
      <c r="A56" s="280"/>
      <c r="B56" s="25"/>
      <c r="C56" s="29"/>
      <c r="D56" s="29"/>
      <c r="E56" s="29"/>
      <c r="F56" s="62"/>
      <c r="G56" s="289"/>
      <c r="H56" s="277"/>
    </row>
    <row r="57" spans="1:9">
      <c r="A57" s="280"/>
      <c r="B57" s="25"/>
      <c r="C57" s="29"/>
      <c r="D57" s="29"/>
      <c r="E57" s="29"/>
      <c r="F57" s="62"/>
      <c r="G57" s="44"/>
      <c r="H57" s="277"/>
    </row>
    <row r="58" spans="1:9">
      <c r="A58" s="280"/>
      <c r="B58" s="25"/>
      <c r="C58" s="29"/>
      <c r="D58" s="29"/>
      <c r="E58" s="29"/>
      <c r="F58" s="62"/>
      <c r="G58" s="44"/>
      <c r="H58" s="277"/>
    </row>
    <row r="59" spans="1:9">
      <c r="A59" s="59"/>
      <c r="B59" s="108"/>
      <c r="C59" s="57"/>
      <c r="D59" s="57"/>
      <c r="E59" s="57"/>
      <c r="F59" s="24"/>
      <c r="G59" s="47"/>
      <c r="H59" s="46"/>
      <c r="I59" s="30"/>
    </row>
    <row r="60" spans="1:9">
      <c r="A60" s="59"/>
      <c r="B60" s="295"/>
      <c r="C60" s="296"/>
      <c r="D60" s="296"/>
      <c r="E60" s="296"/>
      <c r="F60" s="287"/>
      <c r="G60" s="46"/>
      <c r="H60" s="46"/>
    </row>
    <row r="61" spans="1:9">
      <c r="A61" s="59"/>
      <c r="B61" s="295"/>
      <c r="C61" s="296"/>
      <c r="D61" s="296"/>
      <c r="E61" s="296"/>
      <c r="F61" s="287"/>
      <c r="G61" s="46"/>
      <c r="H61" s="46"/>
      <c r="I61" s="30"/>
    </row>
    <row r="62" spans="1:9">
      <c r="A62" s="280"/>
      <c r="B62" s="25"/>
      <c r="C62" s="29"/>
      <c r="D62" s="29"/>
      <c r="E62" s="29"/>
      <c r="F62" s="62"/>
      <c r="G62" s="44"/>
      <c r="H62" s="277"/>
    </row>
    <row r="63" spans="1:9">
      <c r="A63" s="280"/>
      <c r="B63" s="25"/>
      <c r="C63" s="29"/>
      <c r="D63" s="29"/>
      <c r="E63" s="29"/>
      <c r="F63" s="62"/>
      <c r="G63" s="44"/>
      <c r="H63" s="277"/>
    </row>
    <row r="64" spans="1:9">
      <c r="A64" s="280"/>
      <c r="B64" s="25"/>
      <c r="C64" s="29"/>
      <c r="D64" s="29"/>
      <c r="E64" s="29"/>
      <c r="F64" s="62"/>
      <c r="G64" s="44"/>
      <c r="H64" s="277"/>
    </row>
    <row r="65" spans="1:8">
      <c r="A65" s="280"/>
      <c r="B65" s="25"/>
      <c r="C65" s="29"/>
      <c r="D65" s="29"/>
      <c r="E65" s="29"/>
      <c r="F65" s="62"/>
      <c r="G65" s="44"/>
      <c r="H65" s="277"/>
    </row>
    <row r="66" spans="1:8">
      <c r="A66" s="280"/>
      <c r="B66" s="25"/>
      <c r="C66" s="29"/>
      <c r="D66" s="29"/>
      <c r="E66" s="29"/>
      <c r="F66" s="62"/>
      <c r="G66" s="44"/>
      <c r="H66" s="277"/>
    </row>
    <row r="67" spans="1:8">
      <c r="A67" s="280"/>
      <c r="B67" s="25"/>
      <c r="C67" s="29"/>
      <c r="D67" s="29"/>
      <c r="E67" s="29"/>
      <c r="F67" s="62"/>
      <c r="G67" s="289"/>
      <c r="H67" s="277"/>
    </row>
    <row r="68" spans="1:8">
      <c r="A68" s="280"/>
      <c r="B68" s="25"/>
      <c r="C68" s="29"/>
      <c r="D68" s="29"/>
      <c r="E68" s="29"/>
      <c r="F68" s="62"/>
      <c r="G68" s="44"/>
      <c r="H68" s="277"/>
    </row>
    <row r="69" spans="1:8">
      <c r="A69" s="280"/>
      <c r="B69" s="25"/>
      <c r="C69" s="29"/>
      <c r="D69" s="29"/>
      <c r="E69" s="29"/>
      <c r="F69" s="62"/>
      <c r="G69" s="44"/>
      <c r="H69" s="277"/>
    </row>
    <row r="70" spans="1:8">
      <c r="A70" s="59"/>
      <c r="B70" s="295"/>
      <c r="C70" s="296"/>
      <c r="D70" s="296"/>
      <c r="E70" s="296"/>
      <c r="F70" s="287"/>
      <c r="G70" s="288"/>
      <c r="H70" s="45"/>
    </row>
    <row r="71" spans="1:8">
      <c r="A71" s="280"/>
      <c r="B71" s="25"/>
      <c r="C71" s="29"/>
      <c r="D71" s="29"/>
      <c r="E71" s="29"/>
      <c r="F71" s="62"/>
      <c r="G71" s="44"/>
      <c r="H71" s="277"/>
    </row>
    <row r="72" spans="1:8">
      <c r="A72" s="294"/>
      <c r="B72" s="25"/>
      <c r="C72" s="29"/>
      <c r="D72" s="29"/>
      <c r="E72" s="29"/>
      <c r="F72" s="285"/>
      <c r="G72" s="289"/>
      <c r="H72" s="277"/>
    </row>
    <row r="73" spans="1:8">
      <c r="A73" s="280"/>
      <c r="B73" s="25"/>
      <c r="C73" s="29"/>
      <c r="D73" s="29"/>
      <c r="E73" s="29"/>
      <c r="F73" s="62"/>
      <c r="G73" s="44"/>
      <c r="H73" s="277"/>
    </row>
    <row r="74" spans="1:8">
      <c r="A74" s="280"/>
      <c r="B74" s="25"/>
      <c r="C74" s="29"/>
      <c r="D74" s="29"/>
      <c r="E74" s="29"/>
      <c r="F74" s="62"/>
      <c r="G74" s="44"/>
      <c r="H74" s="277"/>
    </row>
    <row r="75" spans="1:8">
      <c r="A75" s="280"/>
      <c r="B75" s="25"/>
      <c r="C75" s="29"/>
      <c r="D75" s="29"/>
      <c r="E75" s="29"/>
      <c r="F75" s="62"/>
      <c r="G75" s="44"/>
      <c r="H75" s="277"/>
    </row>
    <row r="76" spans="1:8">
      <c r="A76" s="280"/>
      <c r="B76" s="25"/>
      <c r="C76" s="29"/>
      <c r="D76" s="29"/>
      <c r="E76" s="29"/>
      <c r="F76" s="62"/>
      <c r="G76" s="44"/>
      <c r="H76" s="277"/>
    </row>
    <row r="77" spans="1:8">
      <c r="A77" s="280"/>
      <c r="B77" s="25"/>
      <c r="C77" s="29"/>
      <c r="D77" s="29"/>
      <c r="E77" s="29"/>
      <c r="F77" s="62"/>
      <c r="G77" s="289"/>
      <c r="H77" s="277"/>
    </row>
    <row r="78" spans="1:8">
      <c r="A78" s="280"/>
      <c r="B78" s="25"/>
      <c r="C78" s="29"/>
      <c r="D78" s="29"/>
      <c r="E78" s="29"/>
      <c r="F78" s="62"/>
      <c r="G78" s="44"/>
      <c r="H78" s="277"/>
    </row>
    <row r="79" spans="1:8">
      <c r="A79" s="280"/>
      <c r="B79" s="25"/>
      <c r="C79" s="29"/>
      <c r="D79" s="29"/>
      <c r="E79" s="29"/>
      <c r="F79" s="62"/>
      <c r="G79" s="44"/>
      <c r="H79" s="277"/>
    </row>
    <row r="80" spans="1:8">
      <c r="A80" s="280"/>
      <c r="B80" s="25"/>
      <c r="C80" s="29"/>
      <c r="D80" s="29"/>
      <c r="E80" s="29"/>
      <c r="F80" s="62"/>
      <c r="G80" s="44"/>
      <c r="H80" s="277"/>
    </row>
    <row r="81" spans="1:9">
      <c r="A81" s="294"/>
      <c r="B81" s="25"/>
      <c r="C81" s="29"/>
      <c r="D81" s="29"/>
      <c r="E81" s="29"/>
      <c r="F81" s="285"/>
      <c r="G81" s="289"/>
      <c r="H81" s="277"/>
    </row>
    <row r="82" spans="1:9">
      <c r="A82" s="280"/>
      <c r="B82" s="25"/>
      <c r="C82" s="29"/>
      <c r="D82" s="29"/>
      <c r="E82" s="29"/>
      <c r="F82" s="62"/>
      <c r="G82" s="44"/>
      <c r="H82" s="277"/>
    </row>
    <row r="83" spans="1:9">
      <c r="A83" s="280"/>
      <c r="B83" s="25"/>
      <c r="C83" s="29"/>
      <c r="D83" s="29"/>
      <c r="E83" s="29"/>
      <c r="F83" s="62"/>
      <c r="G83" s="44"/>
      <c r="H83" s="277"/>
    </row>
    <row r="84" spans="1:9">
      <c r="A84" s="280"/>
      <c r="B84" s="25"/>
      <c r="C84" s="29"/>
      <c r="D84" s="29"/>
      <c r="E84" s="29"/>
      <c r="F84" s="62"/>
      <c r="G84" s="44"/>
      <c r="H84" s="277"/>
    </row>
    <row r="85" spans="1:9">
      <c r="A85" s="280"/>
      <c r="B85" s="25"/>
      <c r="C85" s="29"/>
      <c r="D85" s="29"/>
      <c r="E85" s="29"/>
      <c r="F85" s="62"/>
      <c r="G85" s="289"/>
      <c r="H85" s="277"/>
    </row>
    <row r="86" spans="1:9">
      <c r="A86" s="280"/>
      <c r="B86" s="25"/>
      <c r="C86" s="29"/>
      <c r="D86" s="29"/>
      <c r="E86" s="29"/>
      <c r="F86" s="62"/>
      <c r="G86" s="44"/>
      <c r="H86" s="277"/>
    </row>
    <row r="87" spans="1:9">
      <c r="A87" s="280"/>
      <c r="B87" s="25"/>
      <c r="C87" s="29"/>
      <c r="D87" s="29"/>
      <c r="E87" s="29"/>
      <c r="F87" s="62"/>
      <c r="G87" s="44"/>
      <c r="H87" s="277"/>
    </row>
    <row r="88" spans="1:9">
      <c r="A88" s="280"/>
      <c r="B88" s="25"/>
      <c r="C88" s="29"/>
      <c r="D88" s="29"/>
      <c r="E88" s="29"/>
      <c r="F88" s="62"/>
      <c r="G88" s="44"/>
      <c r="H88" s="277"/>
    </row>
    <row r="89" spans="1:9">
      <c r="A89" s="280"/>
      <c r="B89" s="25"/>
      <c r="C89" s="29"/>
      <c r="D89" s="29"/>
      <c r="E89" s="29"/>
      <c r="F89" s="285"/>
      <c r="G89" s="289"/>
      <c r="H89" s="277"/>
    </row>
    <row r="90" spans="1:9">
      <c r="A90" s="59"/>
      <c r="B90" s="301"/>
      <c r="C90" s="302"/>
      <c r="D90" s="296"/>
      <c r="E90" s="300"/>
      <c r="F90" s="287"/>
      <c r="G90" s="46"/>
      <c r="H90" s="46"/>
      <c r="I90" s="30"/>
    </row>
    <row r="91" spans="1:9">
      <c r="A91" s="59"/>
      <c r="B91" s="41"/>
      <c r="C91" s="297"/>
      <c r="D91" s="297"/>
      <c r="E91" s="298"/>
      <c r="F91" s="287"/>
      <c r="G91" s="46"/>
      <c r="H91" s="46"/>
      <c r="I91" s="30"/>
    </row>
    <row r="92" spans="1:9">
      <c r="A92" s="280"/>
      <c r="B92" s="25"/>
      <c r="C92" s="29"/>
      <c r="D92" s="29"/>
      <c r="E92" s="29"/>
      <c r="F92" s="62"/>
      <c r="G92" s="289"/>
      <c r="H92" s="277"/>
    </row>
    <row r="93" spans="1:9">
      <c r="A93" s="280"/>
      <c r="B93" s="25"/>
      <c r="C93" s="29"/>
      <c r="D93" s="29"/>
      <c r="E93" s="29"/>
      <c r="F93" s="62"/>
      <c r="G93" s="44"/>
      <c r="H93" s="277"/>
    </row>
    <row r="94" spans="1:9">
      <c r="A94" s="280"/>
      <c r="B94" s="25"/>
      <c r="C94" s="29"/>
      <c r="D94" s="29"/>
      <c r="E94" s="29"/>
      <c r="F94" s="62"/>
      <c r="G94" s="289"/>
      <c r="H94" s="277"/>
    </row>
    <row r="95" spans="1:9">
      <c r="A95" s="59"/>
      <c r="B95" s="41"/>
      <c r="C95" s="297"/>
      <c r="D95" s="297"/>
      <c r="E95" s="297"/>
      <c r="F95" s="287"/>
      <c r="G95" s="288"/>
      <c r="H95" s="288"/>
    </row>
    <row r="96" spans="1:9">
      <c r="A96" s="280"/>
      <c r="B96" s="25"/>
      <c r="C96" s="29"/>
      <c r="D96" s="29"/>
      <c r="E96" s="29"/>
      <c r="F96" s="62"/>
      <c r="G96" s="44"/>
      <c r="H96" s="277"/>
    </row>
    <row r="97" spans="1:8">
      <c r="A97" s="280"/>
      <c r="B97" s="25"/>
      <c r="C97" s="29"/>
      <c r="D97" s="29"/>
      <c r="E97" s="29"/>
      <c r="F97" s="285"/>
      <c r="G97" s="289"/>
      <c r="H97" s="277"/>
    </row>
    <row r="98" spans="1:8">
      <c r="A98" s="280"/>
      <c r="B98" s="25"/>
      <c r="C98" s="29"/>
      <c r="D98" s="29"/>
      <c r="E98" s="29"/>
      <c r="F98" s="62"/>
      <c r="G98" s="44"/>
      <c r="H98" s="277"/>
    </row>
    <row r="99" spans="1:8">
      <c r="A99" s="280"/>
      <c r="B99" s="25"/>
      <c r="C99" s="29"/>
      <c r="D99" s="29"/>
      <c r="E99" s="29"/>
      <c r="F99" s="62"/>
      <c r="G99" s="44"/>
      <c r="H99" s="277"/>
    </row>
    <row r="100" spans="1:8">
      <c r="A100" s="280"/>
      <c r="B100" s="25"/>
      <c r="C100" s="29"/>
      <c r="D100" s="29"/>
      <c r="E100" s="29"/>
      <c r="F100" s="285"/>
      <c r="G100" s="289"/>
      <c r="H100" s="277"/>
    </row>
    <row r="101" spans="1:8">
      <c r="A101" s="280"/>
      <c r="B101" s="25"/>
      <c r="C101" s="29"/>
      <c r="D101" s="29"/>
      <c r="E101" s="29"/>
      <c r="F101" s="62"/>
      <c r="G101" s="44"/>
      <c r="H101" s="277"/>
    </row>
    <row r="102" spans="1:8">
      <c r="A102" s="280"/>
      <c r="B102" s="25"/>
      <c r="C102" s="29"/>
      <c r="D102" s="29"/>
      <c r="E102" s="29"/>
      <c r="F102" s="62"/>
      <c r="G102" s="44"/>
      <c r="H102" s="277"/>
    </row>
    <row r="103" spans="1:8">
      <c r="A103" s="280"/>
      <c r="B103" s="25"/>
      <c r="C103" s="29"/>
      <c r="D103" s="29"/>
      <c r="E103" s="29"/>
      <c r="F103" s="62"/>
      <c r="G103" s="44"/>
      <c r="H103" s="277"/>
    </row>
    <row r="104" spans="1:8">
      <c r="A104" s="280"/>
      <c r="B104" s="25"/>
      <c r="C104" s="29"/>
      <c r="D104" s="29"/>
      <c r="E104" s="29"/>
      <c r="F104" s="62"/>
      <c r="G104" s="44"/>
      <c r="H104" s="277"/>
    </row>
    <row r="105" spans="1:8">
      <c r="A105" s="280"/>
      <c r="B105" s="25"/>
      <c r="C105" s="29"/>
      <c r="D105" s="29"/>
      <c r="E105" s="29"/>
      <c r="F105" s="62"/>
      <c r="G105" s="320"/>
      <c r="H105" s="277"/>
    </row>
    <row r="106" spans="1:8">
      <c r="A106" s="280"/>
      <c r="B106" s="25"/>
      <c r="C106" s="29"/>
      <c r="D106" s="29"/>
      <c r="E106" s="29"/>
      <c r="F106" s="62"/>
      <c r="G106" s="44"/>
      <c r="H106" s="277"/>
    </row>
    <row r="107" spans="1:8">
      <c r="A107" s="280"/>
      <c r="B107" s="25"/>
      <c r="C107" s="29"/>
      <c r="D107" s="29"/>
      <c r="E107" s="29"/>
      <c r="F107" s="62"/>
      <c r="G107" s="44"/>
      <c r="H107" s="277"/>
    </row>
    <row r="108" spans="1:8">
      <c r="A108" s="280"/>
      <c r="B108" s="25"/>
      <c r="C108" s="29"/>
      <c r="D108" s="29"/>
      <c r="E108" s="29"/>
      <c r="F108" s="285"/>
      <c r="G108" s="289"/>
      <c r="H108" s="277"/>
    </row>
    <row r="109" spans="1:8">
      <c r="A109" s="280"/>
      <c r="B109" s="25"/>
      <c r="C109" s="29"/>
      <c r="D109" s="29"/>
      <c r="E109" s="29"/>
      <c r="F109" s="62"/>
      <c r="G109" s="44"/>
      <c r="H109" s="277"/>
    </row>
    <row r="110" spans="1:8">
      <c r="A110" s="280"/>
      <c r="B110" s="25"/>
      <c r="C110" s="29"/>
      <c r="D110" s="29"/>
      <c r="E110" s="29"/>
      <c r="F110" s="285"/>
      <c r="G110" s="289"/>
      <c r="H110" s="277"/>
    </row>
    <row r="111" spans="1:8">
      <c r="A111" s="59"/>
      <c r="B111" s="41"/>
      <c r="C111" s="297"/>
      <c r="D111" s="297"/>
      <c r="E111" s="297"/>
      <c r="F111" s="285"/>
      <c r="G111" s="289"/>
      <c r="H111" s="289"/>
    </row>
    <row r="112" spans="1:8">
      <c r="A112" s="280"/>
      <c r="B112" s="25"/>
      <c r="C112" s="29"/>
      <c r="D112" s="29"/>
      <c r="E112" s="29"/>
      <c r="F112" s="62"/>
      <c r="G112" s="44"/>
      <c r="H112" s="277"/>
    </row>
    <row r="113" spans="1:8">
      <c r="A113" s="280"/>
      <c r="B113" s="25"/>
      <c r="C113" s="29"/>
      <c r="D113" s="29"/>
      <c r="E113" s="29"/>
      <c r="F113" s="62"/>
      <c r="G113" s="44"/>
      <c r="H113" s="277"/>
    </row>
    <row r="114" spans="1:8">
      <c r="A114" s="280"/>
      <c r="B114" s="25"/>
      <c r="C114" s="29"/>
      <c r="D114" s="29"/>
      <c r="E114" s="29"/>
      <c r="F114" s="62"/>
      <c r="G114" s="44"/>
      <c r="H114" s="277"/>
    </row>
    <row r="115" spans="1:8">
      <c r="A115" s="293"/>
      <c r="B115" s="23"/>
      <c r="C115" s="48"/>
      <c r="D115" s="37"/>
      <c r="E115" s="37"/>
      <c r="F115" s="287"/>
      <c r="G115" s="288"/>
      <c r="H115" s="45"/>
    </row>
    <row r="116" spans="1:8">
      <c r="A116" s="280"/>
      <c r="B116" s="25"/>
      <c r="C116" s="29"/>
      <c r="D116" s="29"/>
      <c r="E116" s="29"/>
      <c r="F116" s="62"/>
      <c r="G116" s="44"/>
      <c r="H116" s="277"/>
    </row>
    <row r="117" spans="1:8">
      <c r="A117" s="280"/>
      <c r="B117" s="25"/>
      <c r="C117" s="29"/>
      <c r="D117" s="29"/>
      <c r="E117" s="29"/>
      <c r="F117" s="62"/>
      <c r="G117" s="44"/>
      <c r="H117" s="277"/>
    </row>
    <row r="118" spans="1:8">
      <c r="A118" s="280"/>
      <c r="B118" s="25"/>
      <c r="C118" s="29"/>
      <c r="D118" s="29"/>
      <c r="E118" s="29"/>
      <c r="F118" s="62"/>
      <c r="G118" s="44"/>
      <c r="H118" s="277"/>
    </row>
    <row r="119" spans="1:8">
      <c r="A119" s="280"/>
      <c r="B119" s="25"/>
      <c r="C119" s="29"/>
      <c r="D119" s="29"/>
      <c r="E119" s="29"/>
      <c r="F119" s="285"/>
      <c r="G119" s="289"/>
      <c r="H119" s="277"/>
    </row>
    <row r="120" spans="1:8">
      <c r="A120" s="294"/>
      <c r="B120" s="25"/>
      <c r="C120" s="29"/>
      <c r="D120" s="29"/>
      <c r="E120" s="29"/>
      <c r="F120" s="285"/>
      <c r="G120" s="289"/>
      <c r="H120" s="277"/>
    </row>
    <row r="121" spans="1:8">
      <c r="A121" s="280"/>
      <c r="B121" s="25"/>
      <c r="C121" s="29"/>
      <c r="D121" s="29"/>
      <c r="E121" s="29"/>
      <c r="F121" s="62"/>
      <c r="G121" s="44"/>
      <c r="H121" s="277"/>
    </row>
  </sheetData>
  <mergeCells count="2">
    <mergeCell ref="A1:I1"/>
    <mergeCell ref="A2:I2"/>
  </mergeCells>
  <dataValidations count="1">
    <dataValidation type="list" allowBlank="1" showInputMessage="1" showErrorMessage="1" sqref="A2">
      <formula1>#REF!</formula1>
    </dataValidation>
  </dataValidations>
  <pageMargins left="0.49" right="0.27" top="0.28999999999999998" bottom="0.18" header="0.18" footer="0.2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>
  <dimension ref="A1:L121"/>
  <sheetViews>
    <sheetView workbookViewId="0">
      <selection activeCell="M21" sqref="M21"/>
    </sheetView>
  </sheetViews>
  <sheetFormatPr defaultColWidth="9.140625" defaultRowHeight="15"/>
  <cols>
    <col min="1" max="1" width="5" style="281" customWidth="1"/>
    <col min="2" max="2" width="18.140625" style="26" bestFit="1" customWidth="1"/>
    <col min="3" max="4" width="7" style="26" customWidth="1"/>
    <col min="5" max="5" width="15.5703125" style="26" customWidth="1"/>
    <col min="6" max="6" width="11.85546875" style="43" customWidth="1"/>
    <col min="7" max="7" width="9.140625" style="282" customWidth="1"/>
    <col min="8" max="8" width="9.140625" style="278" customWidth="1"/>
    <col min="9" max="9" width="10.28515625" style="26" customWidth="1"/>
    <col min="10" max="16384" width="9.140625" style="26"/>
  </cols>
  <sheetData>
    <row r="1" spans="1:12" ht="15" customHeight="1">
      <c r="A1" s="352" t="s">
        <v>45</v>
      </c>
      <c r="B1" s="352"/>
      <c r="C1" s="352"/>
      <c r="D1" s="352"/>
      <c r="E1" s="352"/>
      <c r="F1" s="352"/>
      <c r="G1" s="352"/>
      <c r="H1" s="352"/>
      <c r="I1" s="352"/>
    </row>
    <row r="2" spans="1:12" ht="15.75" customHeight="1">
      <c r="A2" s="353"/>
      <c r="B2" s="353"/>
      <c r="C2" s="353"/>
      <c r="D2" s="353"/>
      <c r="E2" s="353"/>
      <c r="F2" s="353"/>
      <c r="G2" s="353"/>
      <c r="H2" s="353"/>
      <c r="I2" s="353"/>
    </row>
    <row r="4" spans="1:12">
      <c r="A4" s="279" t="s">
        <v>79</v>
      </c>
      <c r="B4" s="27" t="s">
        <v>24</v>
      </c>
      <c r="C4" s="27" t="s">
        <v>25</v>
      </c>
      <c r="D4" s="27" t="s">
        <v>26</v>
      </c>
      <c r="E4" s="27" t="s">
        <v>27</v>
      </c>
      <c r="F4" s="28" t="s">
        <v>33</v>
      </c>
      <c r="G4" s="284" t="s">
        <v>34</v>
      </c>
      <c r="H4" s="326" t="s">
        <v>104</v>
      </c>
      <c r="I4" s="26" t="s">
        <v>83</v>
      </c>
    </row>
    <row r="5" spans="1:12">
      <c r="A5" s="280">
        <v>152</v>
      </c>
      <c r="B5" s="25" t="s">
        <v>56</v>
      </c>
      <c r="C5" s="29">
        <v>2005</v>
      </c>
      <c r="D5" s="29" t="s">
        <v>4</v>
      </c>
      <c r="E5" s="29" t="s">
        <v>10</v>
      </c>
      <c r="F5" s="62" t="s">
        <v>238</v>
      </c>
      <c r="G5" s="44" t="s">
        <v>1023</v>
      </c>
      <c r="H5" s="277" t="s">
        <v>19</v>
      </c>
      <c r="I5" s="26">
        <v>25</v>
      </c>
    </row>
    <row r="6" spans="1:12" ht="15" customHeight="1">
      <c r="A6" s="280">
        <v>248</v>
      </c>
      <c r="B6" s="25" t="s">
        <v>483</v>
      </c>
      <c r="C6" s="29">
        <v>2005</v>
      </c>
      <c r="D6" s="29" t="s">
        <v>4</v>
      </c>
      <c r="E6" s="29" t="s">
        <v>23</v>
      </c>
      <c r="F6" s="62" t="s">
        <v>668</v>
      </c>
      <c r="G6" s="289" t="s">
        <v>1022</v>
      </c>
      <c r="H6" s="277" t="s">
        <v>20</v>
      </c>
      <c r="I6" s="26">
        <v>20</v>
      </c>
    </row>
    <row r="7" spans="1:12" ht="15" customHeight="1">
      <c r="A7" s="59"/>
      <c r="B7" s="295" t="s">
        <v>739</v>
      </c>
      <c r="C7" s="296">
        <v>2001</v>
      </c>
      <c r="D7" s="296" t="s">
        <v>3</v>
      </c>
      <c r="E7" s="296" t="s">
        <v>10</v>
      </c>
      <c r="F7" s="287" t="s">
        <v>741</v>
      </c>
      <c r="G7" s="46" t="s">
        <v>1034</v>
      </c>
      <c r="H7" s="46"/>
      <c r="J7" s="30"/>
      <c r="K7" s="30"/>
      <c r="L7" s="30"/>
    </row>
    <row r="8" spans="1:12">
      <c r="A8" s="280">
        <v>232</v>
      </c>
      <c r="B8" s="25" t="s">
        <v>424</v>
      </c>
      <c r="C8" s="29">
        <v>2006</v>
      </c>
      <c r="D8" s="29" t="s">
        <v>4</v>
      </c>
      <c r="E8" s="29" t="s">
        <v>11</v>
      </c>
      <c r="F8" s="62" t="s">
        <v>669</v>
      </c>
      <c r="G8" s="44" t="s">
        <v>1026</v>
      </c>
      <c r="H8" s="277" t="s">
        <v>19</v>
      </c>
      <c r="I8" s="26">
        <v>25</v>
      </c>
      <c r="J8" s="30"/>
      <c r="K8" s="30"/>
      <c r="L8" s="30"/>
    </row>
    <row r="9" spans="1:12">
      <c r="A9" s="280">
        <v>153</v>
      </c>
      <c r="B9" s="25" t="s">
        <v>66</v>
      </c>
      <c r="C9" s="29">
        <v>2005</v>
      </c>
      <c r="D9" s="29" t="s">
        <v>3</v>
      </c>
      <c r="E9" s="29" t="s">
        <v>10</v>
      </c>
      <c r="F9" s="62" t="s">
        <v>240</v>
      </c>
      <c r="G9" s="289" t="s">
        <v>1036</v>
      </c>
      <c r="H9" s="277" t="s">
        <v>19</v>
      </c>
      <c r="I9" s="26">
        <v>25</v>
      </c>
      <c r="J9" s="30"/>
      <c r="K9" s="30"/>
      <c r="L9" s="30"/>
    </row>
    <row r="10" spans="1:12" ht="15" customHeight="1">
      <c r="A10" s="280">
        <v>156</v>
      </c>
      <c r="B10" s="25" t="s">
        <v>84</v>
      </c>
      <c r="C10" s="29">
        <v>2006</v>
      </c>
      <c r="D10" s="29" t="s">
        <v>4</v>
      </c>
      <c r="E10" s="29" t="s">
        <v>10</v>
      </c>
      <c r="F10" s="62" t="s">
        <v>245</v>
      </c>
      <c r="G10" s="44" t="s">
        <v>1025</v>
      </c>
      <c r="H10" s="277" t="s">
        <v>20</v>
      </c>
      <c r="I10" s="26">
        <v>20</v>
      </c>
      <c r="J10" s="30"/>
      <c r="K10" s="30"/>
      <c r="L10" s="30"/>
    </row>
    <row r="11" spans="1:12" ht="15" customHeight="1">
      <c r="A11" s="280">
        <v>256</v>
      </c>
      <c r="B11" s="25" t="s">
        <v>487</v>
      </c>
      <c r="C11" s="29">
        <v>2005</v>
      </c>
      <c r="D11" s="29" t="s">
        <v>4</v>
      </c>
      <c r="E11" s="29" t="s">
        <v>23</v>
      </c>
      <c r="F11" s="62" t="s">
        <v>488</v>
      </c>
      <c r="G11" s="44" t="s">
        <v>1024</v>
      </c>
      <c r="H11" s="277" t="s">
        <v>21</v>
      </c>
      <c r="I11" s="26">
        <v>16</v>
      </c>
      <c r="J11" s="30"/>
      <c r="K11" s="30"/>
      <c r="L11" s="30"/>
    </row>
    <row r="12" spans="1:12">
      <c r="A12" s="280">
        <v>236</v>
      </c>
      <c r="B12" s="25" t="s">
        <v>472</v>
      </c>
      <c r="C12" s="29">
        <v>2006</v>
      </c>
      <c r="D12" s="29" t="s">
        <v>3</v>
      </c>
      <c r="E12" s="29" t="s">
        <v>23</v>
      </c>
      <c r="F12" s="62" t="s">
        <v>670</v>
      </c>
      <c r="G12" s="44" t="s">
        <v>1037</v>
      </c>
      <c r="H12" s="277" t="s">
        <v>19</v>
      </c>
      <c r="I12" s="26">
        <v>25</v>
      </c>
      <c r="J12" s="30"/>
      <c r="K12" s="30"/>
      <c r="L12" s="30"/>
    </row>
    <row r="13" spans="1:12" ht="15" customHeight="1">
      <c r="A13" s="280"/>
      <c r="B13" s="25" t="s">
        <v>850</v>
      </c>
      <c r="C13" s="29">
        <v>2006</v>
      </c>
      <c r="D13" s="29" t="s">
        <v>4</v>
      </c>
      <c r="E13" s="29" t="s">
        <v>11</v>
      </c>
      <c r="F13" s="62" t="s">
        <v>676</v>
      </c>
      <c r="G13" s="44" t="s">
        <v>1019</v>
      </c>
      <c r="H13" s="277" t="s">
        <v>21</v>
      </c>
      <c r="I13" s="26">
        <v>16</v>
      </c>
      <c r="J13" s="30"/>
      <c r="K13" s="30"/>
      <c r="L13" s="30"/>
    </row>
    <row r="14" spans="1:12" ht="15" customHeight="1">
      <c r="A14" s="294">
        <v>259</v>
      </c>
      <c r="B14" s="25" t="s">
        <v>490</v>
      </c>
      <c r="C14" s="29">
        <v>2006</v>
      </c>
      <c r="D14" s="29" t="s">
        <v>3</v>
      </c>
      <c r="E14" s="29" t="s">
        <v>23</v>
      </c>
      <c r="F14" s="285" t="s">
        <v>671</v>
      </c>
      <c r="G14" s="289" t="s">
        <v>1019</v>
      </c>
      <c r="H14" s="277" t="s">
        <v>20</v>
      </c>
      <c r="I14" s="26">
        <v>20</v>
      </c>
      <c r="J14" s="30"/>
      <c r="K14" s="30"/>
      <c r="L14" s="30"/>
    </row>
    <row r="15" spans="1:12">
      <c r="A15" s="280">
        <v>154</v>
      </c>
      <c r="B15" s="25" t="s">
        <v>68</v>
      </c>
      <c r="C15" s="29">
        <v>2005</v>
      </c>
      <c r="D15" s="29" t="s">
        <v>3</v>
      </c>
      <c r="E15" s="29" t="s">
        <v>10</v>
      </c>
      <c r="F15" s="62" t="s">
        <v>241</v>
      </c>
      <c r="G15" s="44" t="s">
        <v>1039</v>
      </c>
      <c r="H15" s="277" t="s">
        <v>20</v>
      </c>
      <c r="I15" s="26">
        <v>20</v>
      </c>
      <c r="J15" s="30"/>
      <c r="K15" s="30"/>
      <c r="L15" s="30"/>
    </row>
    <row r="16" spans="1:12" ht="15" customHeight="1">
      <c r="A16" s="280">
        <v>123</v>
      </c>
      <c r="B16" s="25" t="s">
        <v>390</v>
      </c>
      <c r="C16" s="29">
        <v>2006</v>
      </c>
      <c r="D16" s="29" t="s">
        <v>4</v>
      </c>
      <c r="E16" s="29" t="s">
        <v>11</v>
      </c>
      <c r="F16" s="62" t="s">
        <v>675</v>
      </c>
      <c r="G16" s="44" t="s">
        <v>1018</v>
      </c>
      <c r="H16" s="277"/>
      <c r="I16" s="26">
        <v>13</v>
      </c>
      <c r="J16" s="30"/>
      <c r="K16" s="30"/>
      <c r="L16" s="30"/>
    </row>
    <row r="17" spans="1:9" ht="12.75" customHeight="1">
      <c r="A17" s="280">
        <v>155</v>
      </c>
      <c r="B17" s="25" t="s">
        <v>39</v>
      </c>
      <c r="C17" s="29">
        <v>2007</v>
      </c>
      <c r="D17" s="29" t="s">
        <v>3</v>
      </c>
      <c r="E17" s="29" t="s">
        <v>10</v>
      </c>
      <c r="F17" s="62" t="s">
        <v>243</v>
      </c>
      <c r="G17" s="44" t="s">
        <v>1030</v>
      </c>
      <c r="H17" s="277" t="s">
        <v>19</v>
      </c>
      <c r="I17" s="26">
        <v>25</v>
      </c>
    </row>
    <row r="18" spans="1:9">
      <c r="A18" s="280">
        <v>120</v>
      </c>
      <c r="B18" s="25" t="s">
        <v>387</v>
      </c>
      <c r="C18" s="29">
        <v>2006</v>
      </c>
      <c r="D18" s="29" t="s">
        <v>4</v>
      </c>
      <c r="E18" s="29" t="s">
        <v>11</v>
      </c>
      <c r="F18" s="62" t="s">
        <v>672</v>
      </c>
      <c r="G18" s="44" t="s">
        <v>1021</v>
      </c>
      <c r="H18" s="277"/>
      <c r="I18" s="26">
        <v>10</v>
      </c>
    </row>
    <row r="19" spans="1:9" ht="12.75" customHeight="1">
      <c r="A19" s="280">
        <v>126</v>
      </c>
      <c r="B19" s="25" t="s">
        <v>392</v>
      </c>
      <c r="C19" s="29">
        <v>2005</v>
      </c>
      <c r="D19" s="29" t="s">
        <v>4</v>
      </c>
      <c r="E19" s="29" t="s">
        <v>11</v>
      </c>
      <c r="F19" s="62" t="s">
        <v>681</v>
      </c>
      <c r="G19" s="44" t="s">
        <v>1012</v>
      </c>
      <c r="H19" s="277"/>
      <c r="I19" s="26">
        <v>13</v>
      </c>
    </row>
    <row r="20" spans="1:9" ht="12.75" customHeight="1">
      <c r="A20" s="280">
        <v>85</v>
      </c>
      <c r="B20" s="25" t="s">
        <v>365</v>
      </c>
      <c r="C20" s="29">
        <v>2005</v>
      </c>
      <c r="D20" s="29" t="s">
        <v>3</v>
      </c>
      <c r="E20" s="29" t="s">
        <v>11</v>
      </c>
      <c r="F20" s="62" t="s">
        <v>432</v>
      </c>
      <c r="G20" s="44" t="s">
        <v>1038</v>
      </c>
      <c r="H20" s="277" t="s">
        <v>21</v>
      </c>
      <c r="I20" s="26">
        <v>16</v>
      </c>
    </row>
    <row r="21" spans="1:9">
      <c r="A21" s="280">
        <v>42</v>
      </c>
      <c r="B21" s="25" t="s">
        <v>443</v>
      </c>
      <c r="C21" s="29">
        <v>2005</v>
      </c>
      <c r="D21" s="29" t="s">
        <v>4</v>
      </c>
      <c r="E21" s="29" t="s">
        <v>13</v>
      </c>
      <c r="F21" s="62" t="s">
        <v>445</v>
      </c>
      <c r="G21" s="289" t="s">
        <v>1027</v>
      </c>
      <c r="H21" s="277"/>
      <c r="I21" s="26">
        <v>10</v>
      </c>
    </row>
    <row r="22" spans="1:9">
      <c r="A22" s="280">
        <v>124</v>
      </c>
      <c r="B22" s="25" t="s">
        <v>391</v>
      </c>
      <c r="C22" s="29">
        <v>2009</v>
      </c>
      <c r="D22" s="29" t="s">
        <v>4</v>
      </c>
      <c r="E22" s="29" t="s">
        <v>11</v>
      </c>
      <c r="F22" s="62" t="s">
        <v>673</v>
      </c>
      <c r="G22" s="44" t="s">
        <v>1015</v>
      </c>
      <c r="H22" s="277" t="s">
        <v>19</v>
      </c>
      <c r="I22" s="26">
        <v>25</v>
      </c>
    </row>
    <row r="23" spans="1:9" ht="12.75" customHeight="1">
      <c r="A23" s="280">
        <v>131</v>
      </c>
      <c r="B23" s="25" t="s">
        <v>395</v>
      </c>
      <c r="C23" s="29">
        <v>2007</v>
      </c>
      <c r="D23" s="29" t="s">
        <v>4</v>
      </c>
      <c r="E23" s="29" t="s">
        <v>11</v>
      </c>
      <c r="F23" s="62" t="s">
        <v>676</v>
      </c>
      <c r="G23" s="44" t="s">
        <v>1013</v>
      </c>
      <c r="H23" s="277" t="s">
        <v>19</v>
      </c>
      <c r="I23" s="26">
        <v>25</v>
      </c>
    </row>
    <row r="24" spans="1:9">
      <c r="A24" s="280">
        <v>226</v>
      </c>
      <c r="B24" s="25" t="s">
        <v>417</v>
      </c>
      <c r="C24" s="29">
        <v>2006</v>
      </c>
      <c r="D24" s="29" t="s">
        <v>4</v>
      </c>
      <c r="E24" s="29" t="s">
        <v>11</v>
      </c>
      <c r="F24" s="285" t="s">
        <v>623</v>
      </c>
      <c r="G24" s="289" t="s">
        <v>1016</v>
      </c>
      <c r="H24" s="277"/>
      <c r="I24" s="26">
        <v>7</v>
      </c>
    </row>
    <row r="25" spans="1:9" ht="12.75" customHeight="1">
      <c r="A25" s="280">
        <v>80</v>
      </c>
      <c r="B25" s="25" t="s">
        <v>359</v>
      </c>
      <c r="C25" s="29">
        <v>2007</v>
      </c>
      <c r="D25" s="29" t="s">
        <v>3</v>
      </c>
      <c r="E25" s="29" t="s">
        <v>11</v>
      </c>
      <c r="F25" s="62" t="s">
        <v>674</v>
      </c>
      <c r="G25" s="44" t="s">
        <v>1031</v>
      </c>
      <c r="H25" s="277" t="s">
        <v>20</v>
      </c>
      <c r="I25" s="26">
        <v>20</v>
      </c>
    </row>
    <row r="26" spans="1:9">
      <c r="A26" s="280">
        <v>288</v>
      </c>
      <c r="B26" s="25" t="s">
        <v>518</v>
      </c>
      <c r="C26" s="29">
        <v>2007</v>
      </c>
      <c r="D26" s="29" t="s">
        <v>4</v>
      </c>
      <c r="E26" s="29" t="s">
        <v>23</v>
      </c>
      <c r="F26" s="62" t="s">
        <v>133</v>
      </c>
      <c r="G26" s="289" t="s">
        <v>1004</v>
      </c>
      <c r="H26" s="277" t="s">
        <v>20</v>
      </c>
      <c r="I26" s="26">
        <v>20</v>
      </c>
    </row>
    <row r="27" spans="1:9">
      <c r="A27" s="280">
        <v>220</v>
      </c>
      <c r="B27" s="25" t="s">
        <v>414</v>
      </c>
      <c r="C27" s="29">
        <v>2005</v>
      </c>
      <c r="D27" s="29" t="s">
        <v>4</v>
      </c>
      <c r="E27" s="29" t="s">
        <v>11</v>
      </c>
      <c r="F27" s="62" t="s">
        <v>678</v>
      </c>
      <c r="G27" s="289" t="s">
        <v>1006</v>
      </c>
      <c r="H27" s="277"/>
      <c r="I27" s="26">
        <v>7</v>
      </c>
    </row>
    <row r="28" spans="1:9" ht="12.75" customHeight="1">
      <c r="A28" s="280">
        <v>129</v>
      </c>
      <c r="B28" s="25" t="s">
        <v>394</v>
      </c>
      <c r="C28" s="29">
        <v>2006</v>
      </c>
      <c r="D28" s="29" t="s">
        <v>3</v>
      </c>
      <c r="E28" s="29" t="s">
        <v>11</v>
      </c>
      <c r="F28" s="62" t="s">
        <v>680</v>
      </c>
      <c r="G28" s="44" t="s">
        <v>1028</v>
      </c>
      <c r="H28" s="277" t="s">
        <v>21</v>
      </c>
      <c r="I28" s="26">
        <v>16</v>
      </c>
    </row>
    <row r="29" spans="1:9">
      <c r="A29" s="280">
        <v>23</v>
      </c>
      <c r="B29" s="25" t="s">
        <v>553</v>
      </c>
      <c r="C29" s="29">
        <v>2007</v>
      </c>
      <c r="D29" s="29" t="s">
        <v>4</v>
      </c>
      <c r="E29" s="29" t="s">
        <v>42</v>
      </c>
      <c r="F29" s="62" t="s">
        <v>554</v>
      </c>
      <c r="G29" s="44" t="s">
        <v>1007</v>
      </c>
      <c r="H29" s="277" t="s">
        <v>21</v>
      </c>
      <c r="I29" s="26">
        <v>16</v>
      </c>
    </row>
    <row r="30" spans="1:9">
      <c r="A30" s="280">
        <v>127</v>
      </c>
      <c r="B30" s="25" t="s">
        <v>393</v>
      </c>
      <c r="C30" s="29">
        <v>2007</v>
      </c>
      <c r="D30" s="29" t="s">
        <v>4</v>
      </c>
      <c r="E30" s="29" t="s">
        <v>11</v>
      </c>
      <c r="F30" s="62" t="s">
        <v>666</v>
      </c>
      <c r="G30" s="44" t="s">
        <v>1014</v>
      </c>
      <c r="H30" s="277"/>
      <c r="I30" s="26">
        <v>13</v>
      </c>
    </row>
    <row r="31" spans="1:9">
      <c r="A31" s="280">
        <v>139</v>
      </c>
      <c r="B31" s="25" t="s">
        <v>399</v>
      </c>
      <c r="C31" s="29">
        <v>2008</v>
      </c>
      <c r="D31" s="29" t="s">
        <v>3</v>
      </c>
      <c r="E31" s="29" t="s">
        <v>11</v>
      </c>
      <c r="F31" s="62" t="s">
        <v>627</v>
      </c>
      <c r="G31" s="44" t="s">
        <v>1032</v>
      </c>
      <c r="H31" s="277" t="s">
        <v>19</v>
      </c>
      <c r="I31" s="26">
        <v>25</v>
      </c>
    </row>
    <row r="32" spans="1:9">
      <c r="A32" s="280">
        <v>83</v>
      </c>
      <c r="B32" s="25" t="s">
        <v>363</v>
      </c>
      <c r="C32" s="29">
        <v>2007</v>
      </c>
      <c r="D32" s="29" t="s">
        <v>4</v>
      </c>
      <c r="E32" s="29" t="s">
        <v>11</v>
      </c>
      <c r="F32" s="62" t="s">
        <v>679</v>
      </c>
      <c r="G32" s="289" t="s">
        <v>1008</v>
      </c>
      <c r="H32" s="277"/>
      <c r="I32" s="26">
        <v>10</v>
      </c>
    </row>
    <row r="33" spans="1:9">
      <c r="A33" s="280">
        <v>229</v>
      </c>
      <c r="B33" s="25" t="s">
        <v>422</v>
      </c>
      <c r="C33" s="29">
        <v>2005</v>
      </c>
      <c r="D33" s="29" t="s">
        <v>4</v>
      </c>
      <c r="E33" s="29" t="s">
        <v>11</v>
      </c>
      <c r="F33" s="62" t="s">
        <v>445</v>
      </c>
      <c r="G33" s="44" t="s">
        <v>1020</v>
      </c>
      <c r="H33" s="277"/>
      <c r="I33" s="26">
        <v>5</v>
      </c>
    </row>
    <row r="34" spans="1:9">
      <c r="A34" s="280">
        <v>135</v>
      </c>
      <c r="B34" s="25" t="s">
        <v>398</v>
      </c>
      <c r="C34" s="29">
        <v>2007</v>
      </c>
      <c r="D34" s="29" t="s">
        <v>4</v>
      </c>
      <c r="E34" s="29" t="s">
        <v>11</v>
      </c>
      <c r="F34" s="62" t="s">
        <v>626</v>
      </c>
      <c r="G34" s="44" t="s">
        <v>1017</v>
      </c>
      <c r="H34" s="277"/>
      <c r="I34" s="26">
        <v>7</v>
      </c>
    </row>
    <row r="35" spans="1:9">
      <c r="A35" s="280">
        <v>2</v>
      </c>
      <c r="B35" s="25" t="s">
        <v>583</v>
      </c>
      <c r="C35" s="29">
        <v>2008</v>
      </c>
      <c r="D35" s="29" t="s">
        <v>3</v>
      </c>
      <c r="E35" s="29" t="s">
        <v>42</v>
      </c>
      <c r="F35" s="62" t="s">
        <v>584</v>
      </c>
      <c r="G35" s="44" t="s">
        <v>1033</v>
      </c>
      <c r="H35" s="277" t="s">
        <v>20</v>
      </c>
      <c r="I35" s="26">
        <v>20</v>
      </c>
    </row>
    <row r="36" spans="1:9">
      <c r="A36" s="280">
        <v>291</v>
      </c>
      <c r="B36" s="25" t="s">
        <v>521</v>
      </c>
      <c r="C36" s="29">
        <v>2008</v>
      </c>
      <c r="D36" s="29" t="s">
        <v>4</v>
      </c>
      <c r="E36" s="29" t="s">
        <v>23</v>
      </c>
      <c r="F36" s="62" t="s">
        <v>133</v>
      </c>
      <c r="G36" s="44" t="s">
        <v>1011</v>
      </c>
      <c r="H36" s="277" t="s">
        <v>19</v>
      </c>
      <c r="I36" s="26">
        <v>25</v>
      </c>
    </row>
    <row r="37" spans="1:9">
      <c r="A37" s="280">
        <v>296</v>
      </c>
      <c r="B37" s="25" t="s">
        <v>525</v>
      </c>
      <c r="C37" s="29">
        <v>2009</v>
      </c>
      <c r="D37" s="29" t="s">
        <v>4</v>
      </c>
      <c r="E37" s="29" t="s">
        <v>23</v>
      </c>
      <c r="F37" s="62" t="s">
        <v>133</v>
      </c>
      <c r="G37" s="44" t="s">
        <v>1010</v>
      </c>
      <c r="H37" s="277" t="s">
        <v>20</v>
      </c>
      <c r="I37" s="26">
        <v>20</v>
      </c>
    </row>
    <row r="38" spans="1:9">
      <c r="A38" s="59">
        <v>289</v>
      </c>
      <c r="B38" s="299" t="s">
        <v>519</v>
      </c>
      <c r="C38" s="297">
        <v>2007</v>
      </c>
      <c r="D38" s="296" t="s">
        <v>4</v>
      </c>
      <c r="E38" s="300" t="s">
        <v>23</v>
      </c>
      <c r="F38" s="287" t="s">
        <v>133</v>
      </c>
      <c r="G38" s="46" t="s">
        <v>1005</v>
      </c>
      <c r="H38" s="47"/>
      <c r="I38" s="26">
        <v>5</v>
      </c>
    </row>
    <row r="39" spans="1:9">
      <c r="A39" s="280">
        <v>134</v>
      </c>
      <c r="B39" s="25" t="s">
        <v>397</v>
      </c>
      <c r="C39" s="29">
        <v>2008</v>
      </c>
      <c r="D39" s="29" t="s">
        <v>3</v>
      </c>
      <c r="E39" s="29" t="s">
        <v>11</v>
      </c>
      <c r="F39" s="285" t="s">
        <v>677</v>
      </c>
      <c r="G39" s="289" t="s">
        <v>1029</v>
      </c>
      <c r="H39" s="277" t="s">
        <v>21</v>
      </c>
      <c r="I39" s="26">
        <v>16</v>
      </c>
    </row>
    <row r="40" spans="1:9">
      <c r="A40" s="59">
        <v>293</v>
      </c>
      <c r="B40" s="295" t="s">
        <v>523</v>
      </c>
      <c r="C40" s="296">
        <v>2009</v>
      </c>
      <c r="D40" s="296" t="s">
        <v>4</v>
      </c>
      <c r="E40" s="296" t="s">
        <v>23</v>
      </c>
      <c r="F40" s="287" t="s">
        <v>133</v>
      </c>
      <c r="G40" s="46" t="s">
        <v>1009</v>
      </c>
      <c r="H40" s="46" t="s">
        <v>21</v>
      </c>
      <c r="I40" s="26">
        <v>16</v>
      </c>
    </row>
    <row r="41" spans="1:9">
      <c r="A41" s="280"/>
      <c r="B41" s="25"/>
      <c r="C41" s="29"/>
      <c r="D41" s="29"/>
      <c r="E41" s="29"/>
      <c r="F41" s="62"/>
      <c r="G41" s="44"/>
      <c r="H41" s="277"/>
    </row>
    <row r="42" spans="1:9">
      <c r="A42" s="280"/>
      <c r="B42" s="25"/>
      <c r="C42" s="29"/>
      <c r="D42" s="29"/>
      <c r="E42" s="29"/>
      <c r="F42" s="62"/>
      <c r="G42" s="44"/>
      <c r="H42" s="277"/>
    </row>
    <row r="43" spans="1:9">
      <c r="A43" s="280"/>
      <c r="B43" s="25"/>
      <c r="C43" s="29"/>
      <c r="D43" s="29"/>
      <c r="E43" s="29"/>
      <c r="F43" s="62"/>
      <c r="G43" s="44"/>
      <c r="H43" s="277"/>
    </row>
    <row r="44" spans="1:9">
      <c r="A44" s="280"/>
      <c r="B44" s="25"/>
      <c r="C44" s="29"/>
      <c r="D44" s="29"/>
      <c r="E44" s="29"/>
      <c r="F44" s="62"/>
      <c r="G44" s="44"/>
      <c r="H44" s="277"/>
    </row>
    <row r="45" spans="1:9">
      <c r="A45" s="280"/>
      <c r="B45" s="25"/>
      <c r="C45" s="29"/>
      <c r="D45" s="29"/>
      <c r="E45" s="29"/>
      <c r="F45" s="62"/>
      <c r="G45" s="44"/>
      <c r="H45" s="277"/>
    </row>
    <row r="46" spans="1:9">
      <c r="A46" s="280"/>
      <c r="B46" s="25"/>
      <c r="C46" s="29"/>
      <c r="D46" s="29"/>
      <c r="E46" s="29"/>
      <c r="F46" s="62"/>
      <c r="G46" s="44"/>
      <c r="H46" s="277"/>
    </row>
    <row r="47" spans="1:9">
      <c r="A47" s="280"/>
      <c r="B47" s="25"/>
      <c r="C47" s="29"/>
      <c r="D47" s="29"/>
      <c r="E47" s="29"/>
      <c r="F47" s="62"/>
      <c r="G47" s="289"/>
      <c r="H47" s="277"/>
    </row>
    <row r="48" spans="1:9">
      <c r="A48" s="280"/>
      <c r="B48" s="25"/>
      <c r="C48" s="29"/>
      <c r="D48" s="29"/>
      <c r="E48" s="29"/>
      <c r="F48" s="62"/>
      <c r="G48" s="44"/>
      <c r="H48" s="277"/>
    </row>
    <row r="49" spans="1:9">
      <c r="A49" s="280"/>
      <c r="B49" s="25"/>
      <c r="C49" s="29"/>
      <c r="D49" s="29"/>
      <c r="E49" s="29"/>
      <c r="F49" s="62"/>
      <c r="G49" s="289"/>
      <c r="H49" s="277"/>
    </row>
    <row r="50" spans="1:9">
      <c r="A50" s="280"/>
      <c r="B50" s="25"/>
      <c r="C50" s="29"/>
      <c r="D50" s="29"/>
      <c r="E50" s="29"/>
      <c r="F50" s="62"/>
      <c r="G50" s="44"/>
      <c r="H50" s="277"/>
    </row>
    <row r="51" spans="1:9">
      <c r="A51" s="280"/>
      <c r="B51" s="25"/>
      <c r="C51" s="29"/>
      <c r="D51" s="29"/>
      <c r="E51" s="29"/>
      <c r="F51" s="62"/>
      <c r="G51" s="44"/>
      <c r="H51" s="277"/>
    </row>
    <row r="52" spans="1:9">
      <c r="A52" s="280"/>
      <c r="B52" s="25"/>
      <c r="C52" s="29"/>
      <c r="D52" s="29"/>
      <c r="E52" s="29"/>
      <c r="F52" s="62"/>
      <c r="G52" s="44"/>
      <c r="H52" s="277"/>
    </row>
    <row r="53" spans="1:9">
      <c r="A53" s="280"/>
      <c r="B53" s="25"/>
      <c r="C53" s="29"/>
      <c r="D53" s="29"/>
      <c r="E53" s="29"/>
      <c r="F53" s="62"/>
      <c r="G53" s="44"/>
      <c r="H53" s="277"/>
    </row>
    <row r="54" spans="1:9">
      <c r="A54" s="280"/>
      <c r="B54" s="25"/>
      <c r="C54" s="29"/>
      <c r="D54" s="29"/>
      <c r="E54" s="29"/>
      <c r="F54" s="62"/>
      <c r="G54" s="44"/>
      <c r="H54" s="277"/>
    </row>
    <row r="55" spans="1:9">
      <c r="A55" s="280"/>
      <c r="B55" s="25"/>
      <c r="C55" s="29"/>
      <c r="D55" s="29"/>
      <c r="E55" s="29"/>
      <c r="F55" s="62"/>
      <c r="G55" s="44"/>
      <c r="H55" s="277"/>
    </row>
    <row r="56" spans="1:9">
      <c r="A56" s="280"/>
      <c r="B56" s="25"/>
      <c r="C56" s="29"/>
      <c r="D56" s="29"/>
      <c r="E56" s="29"/>
      <c r="F56" s="62"/>
      <c r="G56" s="289"/>
      <c r="H56" s="277"/>
    </row>
    <row r="57" spans="1:9">
      <c r="A57" s="280"/>
      <c r="B57" s="25"/>
      <c r="C57" s="29"/>
      <c r="D57" s="29"/>
      <c r="E57" s="29"/>
      <c r="F57" s="62"/>
      <c r="G57" s="44"/>
      <c r="H57" s="277"/>
    </row>
    <row r="58" spans="1:9">
      <c r="A58" s="280"/>
      <c r="B58" s="25"/>
      <c r="C58" s="29"/>
      <c r="D58" s="29"/>
      <c r="E58" s="29"/>
      <c r="F58" s="62"/>
      <c r="G58" s="44"/>
      <c r="H58" s="277"/>
    </row>
    <row r="59" spans="1:9">
      <c r="A59" s="59"/>
      <c r="B59" s="108"/>
      <c r="C59" s="57"/>
      <c r="D59" s="57"/>
      <c r="E59" s="57"/>
      <c r="F59" s="24"/>
      <c r="G59" s="47"/>
      <c r="H59" s="46"/>
      <c r="I59" s="30"/>
    </row>
    <row r="60" spans="1:9">
      <c r="A60" s="59"/>
      <c r="B60" s="295"/>
      <c r="C60" s="296"/>
      <c r="D60" s="296"/>
      <c r="E60" s="296"/>
      <c r="F60" s="287"/>
      <c r="G60" s="46"/>
      <c r="H60" s="46"/>
    </row>
    <row r="61" spans="1:9">
      <c r="A61" s="59"/>
      <c r="B61" s="295"/>
      <c r="C61" s="296"/>
      <c r="D61" s="296"/>
      <c r="E61" s="296"/>
      <c r="F61" s="287"/>
      <c r="G61" s="46"/>
      <c r="H61" s="46"/>
      <c r="I61" s="30"/>
    </row>
    <row r="62" spans="1:9">
      <c r="A62" s="280"/>
      <c r="B62" s="25"/>
      <c r="C62" s="29"/>
      <c r="D62" s="29"/>
      <c r="E62" s="29"/>
      <c r="F62" s="62"/>
      <c r="G62" s="44"/>
      <c r="H62" s="277"/>
    </row>
    <row r="63" spans="1:9">
      <c r="A63" s="280"/>
      <c r="B63" s="25"/>
      <c r="C63" s="29"/>
      <c r="D63" s="29"/>
      <c r="E63" s="29"/>
      <c r="F63" s="62"/>
      <c r="G63" s="44"/>
      <c r="H63" s="277"/>
    </row>
    <row r="64" spans="1:9">
      <c r="A64" s="280"/>
      <c r="B64" s="25"/>
      <c r="C64" s="29"/>
      <c r="D64" s="29"/>
      <c r="E64" s="29"/>
      <c r="F64" s="62"/>
      <c r="G64" s="44"/>
      <c r="H64" s="277"/>
    </row>
    <row r="65" spans="1:8">
      <c r="A65" s="280"/>
      <c r="B65" s="25"/>
      <c r="C65" s="29"/>
      <c r="D65" s="29"/>
      <c r="E65" s="29"/>
      <c r="F65" s="62"/>
      <c r="G65" s="44"/>
      <c r="H65" s="277"/>
    </row>
    <row r="66" spans="1:8">
      <c r="A66" s="280"/>
      <c r="B66" s="25"/>
      <c r="C66" s="29"/>
      <c r="D66" s="29"/>
      <c r="E66" s="29"/>
      <c r="F66" s="62"/>
      <c r="G66" s="44"/>
      <c r="H66" s="277"/>
    </row>
    <row r="67" spans="1:8">
      <c r="A67" s="280"/>
      <c r="B67" s="25"/>
      <c r="C67" s="29"/>
      <c r="D67" s="29"/>
      <c r="E67" s="29"/>
      <c r="F67" s="62"/>
      <c r="G67" s="289"/>
      <c r="H67" s="277"/>
    </row>
    <row r="68" spans="1:8">
      <c r="A68" s="280"/>
      <c r="B68" s="25"/>
      <c r="C68" s="29"/>
      <c r="D68" s="29"/>
      <c r="E68" s="29"/>
      <c r="F68" s="62"/>
      <c r="G68" s="44"/>
      <c r="H68" s="277"/>
    </row>
    <row r="69" spans="1:8">
      <c r="A69" s="280"/>
      <c r="B69" s="25"/>
      <c r="C69" s="29"/>
      <c r="D69" s="29"/>
      <c r="E69" s="29"/>
      <c r="F69" s="62"/>
      <c r="G69" s="44"/>
      <c r="H69" s="277"/>
    </row>
    <row r="70" spans="1:8">
      <c r="A70" s="59"/>
      <c r="B70" s="295"/>
      <c r="C70" s="296"/>
      <c r="D70" s="296"/>
      <c r="E70" s="296"/>
      <c r="F70" s="287"/>
      <c r="G70" s="288"/>
      <c r="H70" s="45"/>
    </row>
    <row r="71" spans="1:8">
      <c r="A71" s="280"/>
      <c r="B71" s="25"/>
      <c r="C71" s="29"/>
      <c r="D71" s="29"/>
      <c r="E71" s="29"/>
      <c r="F71" s="62"/>
      <c r="G71" s="44"/>
      <c r="H71" s="277"/>
    </row>
    <row r="72" spans="1:8">
      <c r="A72" s="294"/>
      <c r="B72" s="25"/>
      <c r="C72" s="29"/>
      <c r="D72" s="29"/>
      <c r="E72" s="29"/>
      <c r="F72" s="285"/>
      <c r="G72" s="289"/>
      <c r="H72" s="277"/>
    </row>
    <row r="73" spans="1:8">
      <c r="A73" s="280"/>
      <c r="B73" s="25"/>
      <c r="C73" s="29"/>
      <c r="D73" s="29"/>
      <c r="E73" s="29"/>
      <c r="F73" s="62"/>
      <c r="G73" s="44"/>
      <c r="H73" s="277"/>
    </row>
    <row r="74" spans="1:8">
      <c r="A74" s="280"/>
      <c r="B74" s="25"/>
      <c r="C74" s="29"/>
      <c r="D74" s="29"/>
      <c r="E74" s="29"/>
      <c r="F74" s="62"/>
      <c r="G74" s="44"/>
      <c r="H74" s="277"/>
    </row>
    <row r="75" spans="1:8">
      <c r="A75" s="280"/>
      <c r="B75" s="25"/>
      <c r="C75" s="29"/>
      <c r="D75" s="29"/>
      <c r="E75" s="29"/>
      <c r="F75" s="62"/>
      <c r="G75" s="44"/>
      <c r="H75" s="277"/>
    </row>
    <row r="76" spans="1:8">
      <c r="A76" s="280"/>
      <c r="B76" s="25"/>
      <c r="C76" s="29"/>
      <c r="D76" s="29"/>
      <c r="E76" s="29"/>
      <c r="F76" s="62"/>
      <c r="G76" s="44"/>
      <c r="H76" s="277"/>
    </row>
    <row r="77" spans="1:8">
      <c r="A77" s="280"/>
      <c r="B77" s="25"/>
      <c r="C77" s="29"/>
      <c r="D77" s="29"/>
      <c r="E77" s="29"/>
      <c r="F77" s="62"/>
      <c r="G77" s="289"/>
      <c r="H77" s="277"/>
    </row>
    <row r="78" spans="1:8">
      <c r="A78" s="280"/>
      <c r="B78" s="25"/>
      <c r="C78" s="29"/>
      <c r="D78" s="29"/>
      <c r="E78" s="29"/>
      <c r="F78" s="62"/>
      <c r="G78" s="44"/>
      <c r="H78" s="277"/>
    </row>
    <row r="79" spans="1:8">
      <c r="A79" s="280"/>
      <c r="B79" s="25"/>
      <c r="C79" s="29"/>
      <c r="D79" s="29"/>
      <c r="E79" s="29"/>
      <c r="F79" s="62"/>
      <c r="G79" s="44"/>
      <c r="H79" s="277"/>
    </row>
    <row r="80" spans="1:8">
      <c r="A80" s="280"/>
      <c r="B80" s="25"/>
      <c r="C80" s="29"/>
      <c r="D80" s="29"/>
      <c r="E80" s="29"/>
      <c r="F80" s="62"/>
      <c r="G80" s="44"/>
      <c r="H80" s="277"/>
    </row>
    <row r="81" spans="1:9">
      <c r="A81" s="294"/>
      <c r="B81" s="25"/>
      <c r="C81" s="29"/>
      <c r="D81" s="29"/>
      <c r="E81" s="29"/>
      <c r="F81" s="285"/>
      <c r="G81" s="289"/>
      <c r="H81" s="277"/>
    </row>
    <row r="82" spans="1:9">
      <c r="A82" s="280"/>
      <c r="B82" s="25"/>
      <c r="C82" s="29"/>
      <c r="D82" s="29"/>
      <c r="E82" s="29"/>
      <c r="F82" s="62"/>
      <c r="G82" s="44"/>
      <c r="H82" s="277"/>
    </row>
    <row r="83" spans="1:9">
      <c r="A83" s="280"/>
      <c r="B83" s="25"/>
      <c r="C83" s="29"/>
      <c r="D83" s="29"/>
      <c r="E83" s="29"/>
      <c r="F83" s="62"/>
      <c r="G83" s="44"/>
      <c r="H83" s="277"/>
    </row>
    <row r="84" spans="1:9">
      <c r="A84" s="280"/>
      <c r="B84" s="25"/>
      <c r="C84" s="29"/>
      <c r="D84" s="29"/>
      <c r="E84" s="29"/>
      <c r="F84" s="62"/>
      <c r="G84" s="44"/>
      <c r="H84" s="277"/>
    </row>
    <row r="85" spans="1:9">
      <c r="A85" s="280"/>
      <c r="B85" s="25"/>
      <c r="C85" s="29"/>
      <c r="D85" s="29"/>
      <c r="E85" s="29"/>
      <c r="F85" s="62"/>
      <c r="G85" s="289"/>
      <c r="H85" s="277"/>
    </row>
    <row r="86" spans="1:9">
      <c r="A86" s="280"/>
      <c r="B86" s="25"/>
      <c r="C86" s="29"/>
      <c r="D86" s="29"/>
      <c r="E86" s="29"/>
      <c r="F86" s="62"/>
      <c r="G86" s="44"/>
      <c r="H86" s="277"/>
    </row>
    <row r="87" spans="1:9">
      <c r="A87" s="280"/>
      <c r="B87" s="25"/>
      <c r="C87" s="29"/>
      <c r="D87" s="29"/>
      <c r="E87" s="29"/>
      <c r="F87" s="62"/>
      <c r="G87" s="44"/>
      <c r="H87" s="277"/>
    </row>
    <row r="88" spans="1:9">
      <c r="A88" s="280"/>
      <c r="B88" s="25"/>
      <c r="C88" s="29"/>
      <c r="D88" s="29"/>
      <c r="E88" s="29"/>
      <c r="F88" s="62"/>
      <c r="G88" s="44"/>
      <c r="H88" s="277"/>
    </row>
    <row r="89" spans="1:9">
      <c r="A89" s="280"/>
      <c r="B89" s="25"/>
      <c r="C89" s="29"/>
      <c r="D89" s="29"/>
      <c r="E89" s="29"/>
      <c r="F89" s="285"/>
      <c r="G89" s="289"/>
      <c r="H89" s="277"/>
    </row>
    <row r="90" spans="1:9">
      <c r="A90" s="59"/>
      <c r="B90" s="301"/>
      <c r="C90" s="302"/>
      <c r="D90" s="296"/>
      <c r="E90" s="300"/>
      <c r="F90" s="287"/>
      <c r="G90" s="46"/>
      <c r="H90" s="46"/>
      <c r="I90" s="30"/>
    </row>
    <row r="91" spans="1:9">
      <c r="A91" s="59"/>
      <c r="B91" s="41"/>
      <c r="C91" s="297"/>
      <c r="D91" s="297"/>
      <c r="E91" s="298"/>
      <c r="F91" s="287"/>
      <c r="G91" s="46"/>
      <c r="H91" s="46"/>
      <c r="I91" s="30"/>
    </row>
    <row r="92" spans="1:9">
      <c r="A92" s="280"/>
      <c r="B92" s="25"/>
      <c r="C92" s="29"/>
      <c r="D92" s="29"/>
      <c r="E92" s="29"/>
      <c r="F92" s="62"/>
      <c r="G92" s="289"/>
      <c r="H92" s="277"/>
    </row>
    <row r="93" spans="1:9">
      <c r="A93" s="280"/>
      <c r="B93" s="25"/>
      <c r="C93" s="29"/>
      <c r="D93" s="29"/>
      <c r="E93" s="29"/>
      <c r="F93" s="62"/>
      <c r="G93" s="44"/>
      <c r="H93" s="277"/>
    </row>
    <row r="94" spans="1:9">
      <c r="A94" s="280"/>
      <c r="B94" s="25"/>
      <c r="C94" s="29"/>
      <c r="D94" s="29"/>
      <c r="E94" s="29"/>
      <c r="F94" s="62"/>
      <c r="G94" s="289"/>
      <c r="H94" s="277"/>
    </row>
    <row r="95" spans="1:9">
      <c r="A95" s="59"/>
      <c r="B95" s="41"/>
      <c r="C95" s="297"/>
      <c r="D95" s="297"/>
      <c r="E95" s="297"/>
      <c r="F95" s="287"/>
      <c r="G95" s="288"/>
      <c r="H95" s="288"/>
    </row>
    <row r="96" spans="1:9">
      <c r="A96" s="280"/>
      <c r="B96" s="25"/>
      <c r="C96" s="29"/>
      <c r="D96" s="29"/>
      <c r="E96" s="29"/>
      <c r="F96" s="62"/>
      <c r="G96" s="44"/>
      <c r="H96" s="277"/>
    </row>
    <row r="97" spans="1:8">
      <c r="A97" s="280"/>
      <c r="B97" s="25"/>
      <c r="C97" s="29"/>
      <c r="D97" s="29"/>
      <c r="E97" s="29"/>
      <c r="F97" s="285"/>
      <c r="G97" s="289"/>
      <c r="H97" s="277"/>
    </row>
    <row r="98" spans="1:8">
      <c r="A98" s="280"/>
      <c r="B98" s="25"/>
      <c r="C98" s="29"/>
      <c r="D98" s="29"/>
      <c r="E98" s="29"/>
      <c r="F98" s="62"/>
      <c r="G98" s="44"/>
      <c r="H98" s="277"/>
    </row>
    <row r="99" spans="1:8">
      <c r="A99" s="280"/>
      <c r="B99" s="25"/>
      <c r="C99" s="29"/>
      <c r="D99" s="29"/>
      <c r="E99" s="29"/>
      <c r="F99" s="62"/>
      <c r="G99" s="44"/>
      <c r="H99" s="277"/>
    </row>
    <row r="100" spans="1:8">
      <c r="A100" s="280"/>
      <c r="B100" s="25"/>
      <c r="C100" s="29"/>
      <c r="D100" s="29"/>
      <c r="E100" s="29"/>
      <c r="F100" s="285"/>
      <c r="G100" s="289"/>
      <c r="H100" s="277"/>
    </row>
    <row r="101" spans="1:8">
      <c r="A101" s="280"/>
      <c r="B101" s="25"/>
      <c r="C101" s="29"/>
      <c r="D101" s="29"/>
      <c r="E101" s="29"/>
      <c r="F101" s="62"/>
      <c r="G101" s="44"/>
      <c r="H101" s="277"/>
    </row>
    <row r="102" spans="1:8">
      <c r="A102" s="280"/>
      <c r="B102" s="25"/>
      <c r="C102" s="29"/>
      <c r="D102" s="29"/>
      <c r="E102" s="29"/>
      <c r="F102" s="62"/>
      <c r="G102" s="44"/>
      <c r="H102" s="277"/>
    </row>
    <row r="103" spans="1:8">
      <c r="A103" s="280"/>
      <c r="B103" s="25"/>
      <c r="C103" s="29"/>
      <c r="D103" s="29"/>
      <c r="E103" s="29"/>
      <c r="F103" s="62"/>
      <c r="G103" s="44"/>
      <c r="H103" s="277"/>
    </row>
    <row r="104" spans="1:8">
      <c r="A104" s="280"/>
      <c r="B104" s="25"/>
      <c r="C104" s="29"/>
      <c r="D104" s="29"/>
      <c r="E104" s="29"/>
      <c r="F104" s="62"/>
      <c r="G104" s="44"/>
      <c r="H104" s="277"/>
    </row>
    <row r="105" spans="1:8">
      <c r="A105" s="280"/>
      <c r="B105" s="25"/>
      <c r="C105" s="29"/>
      <c r="D105" s="29"/>
      <c r="E105" s="29"/>
      <c r="F105" s="62"/>
      <c r="G105" s="320"/>
      <c r="H105" s="277"/>
    </row>
    <row r="106" spans="1:8">
      <c r="A106" s="280"/>
      <c r="B106" s="25"/>
      <c r="C106" s="29"/>
      <c r="D106" s="29"/>
      <c r="E106" s="29"/>
      <c r="F106" s="62"/>
      <c r="G106" s="44"/>
      <c r="H106" s="277"/>
    </row>
    <row r="107" spans="1:8">
      <c r="A107" s="280"/>
      <c r="B107" s="25"/>
      <c r="C107" s="29"/>
      <c r="D107" s="29"/>
      <c r="E107" s="29"/>
      <c r="F107" s="62"/>
      <c r="G107" s="44"/>
      <c r="H107" s="277"/>
    </row>
    <row r="108" spans="1:8">
      <c r="A108" s="280"/>
      <c r="B108" s="25"/>
      <c r="C108" s="29"/>
      <c r="D108" s="29"/>
      <c r="E108" s="29"/>
      <c r="F108" s="285"/>
      <c r="G108" s="289"/>
      <c r="H108" s="277"/>
    </row>
    <row r="109" spans="1:8">
      <c r="A109" s="280"/>
      <c r="B109" s="25"/>
      <c r="C109" s="29"/>
      <c r="D109" s="29"/>
      <c r="E109" s="29"/>
      <c r="F109" s="62"/>
      <c r="G109" s="44"/>
      <c r="H109" s="277"/>
    </row>
    <row r="110" spans="1:8">
      <c r="A110" s="280"/>
      <c r="B110" s="25"/>
      <c r="C110" s="29"/>
      <c r="D110" s="29"/>
      <c r="E110" s="29"/>
      <c r="F110" s="285"/>
      <c r="G110" s="289"/>
      <c r="H110" s="277"/>
    </row>
    <row r="111" spans="1:8">
      <c r="A111" s="59"/>
      <c r="B111" s="41"/>
      <c r="C111" s="297"/>
      <c r="D111" s="297"/>
      <c r="E111" s="297"/>
      <c r="F111" s="285"/>
      <c r="G111" s="289"/>
      <c r="H111" s="289"/>
    </row>
    <row r="112" spans="1:8">
      <c r="A112" s="280"/>
      <c r="B112" s="25"/>
      <c r="C112" s="29"/>
      <c r="D112" s="29"/>
      <c r="E112" s="29"/>
      <c r="F112" s="62"/>
      <c r="G112" s="44"/>
      <c r="H112" s="277"/>
    </row>
    <row r="113" spans="1:8">
      <c r="A113" s="280"/>
      <c r="B113" s="25"/>
      <c r="C113" s="29"/>
      <c r="D113" s="29"/>
      <c r="E113" s="29"/>
      <c r="F113" s="62"/>
      <c r="G113" s="44"/>
      <c r="H113" s="277"/>
    </row>
    <row r="114" spans="1:8">
      <c r="A114" s="280"/>
      <c r="B114" s="25"/>
      <c r="C114" s="29"/>
      <c r="D114" s="29"/>
      <c r="E114" s="29"/>
      <c r="F114" s="62"/>
      <c r="G114" s="44"/>
      <c r="H114" s="277"/>
    </row>
    <row r="115" spans="1:8">
      <c r="A115" s="293"/>
      <c r="B115" s="23"/>
      <c r="C115" s="48"/>
      <c r="D115" s="37"/>
      <c r="E115" s="37"/>
      <c r="F115" s="287"/>
      <c r="G115" s="288"/>
      <c r="H115" s="45"/>
    </row>
    <row r="116" spans="1:8">
      <c r="A116" s="280"/>
      <c r="B116" s="25"/>
      <c r="C116" s="29"/>
      <c r="D116" s="29"/>
      <c r="E116" s="29"/>
      <c r="F116" s="62"/>
      <c r="G116" s="44"/>
      <c r="H116" s="277"/>
    </row>
    <row r="117" spans="1:8">
      <c r="A117" s="280"/>
      <c r="B117" s="25"/>
      <c r="C117" s="29"/>
      <c r="D117" s="29"/>
      <c r="E117" s="29"/>
      <c r="F117" s="62"/>
      <c r="G117" s="44"/>
      <c r="H117" s="277"/>
    </row>
    <row r="118" spans="1:8">
      <c r="A118" s="280"/>
      <c r="B118" s="25"/>
      <c r="C118" s="29"/>
      <c r="D118" s="29"/>
      <c r="E118" s="29"/>
      <c r="F118" s="62"/>
      <c r="G118" s="44"/>
      <c r="H118" s="277"/>
    </row>
    <row r="119" spans="1:8">
      <c r="A119" s="280"/>
      <c r="B119" s="25"/>
      <c r="C119" s="29"/>
      <c r="D119" s="29"/>
      <c r="E119" s="29"/>
      <c r="F119" s="285"/>
      <c r="G119" s="289"/>
      <c r="H119" s="277"/>
    </row>
    <row r="120" spans="1:8">
      <c r="A120" s="294"/>
      <c r="B120" s="25"/>
      <c r="C120" s="29"/>
      <c r="D120" s="29"/>
      <c r="E120" s="29"/>
      <c r="F120" s="285"/>
      <c r="G120" s="289"/>
      <c r="H120" s="277"/>
    </row>
    <row r="121" spans="1:8">
      <c r="A121" s="280"/>
      <c r="B121" s="25"/>
      <c r="C121" s="29"/>
      <c r="D121" s="29"/>
      <c r="E121" s="29"/>
      <c r="F121" s="62"/>
      <c r="G121" s="44"/>
      <c r="H121" s="277"/>
    </row>
  </sheetData>
  <mergeCells count="2">
    <mergeCell ref="A1:I1"/>
    <mergeCell ref="A2:I2"/>
  </mergeCells>
  <dataValidations count="1">
    <dataValidation type="list" allowBlank="1" showInputMessage="1" showErrorMessage="1" sqref="A2">
      <formula1>#REF!</formula1>
    </dataValidation>
  </dataValidations>
  <pageMargins left="0.49" right="0.27" top="0.28999999999999998" bottom="0.18" header="0.18" footer="0.2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>
  <dimension ref="A1:L121"/>
  <sheetViews>
    <sheetView workbookViewId="0">
      <selection activeCell="M17" sqref="M17"/>
    </sheetView>
  </sheetViews>
  <sheetFormatPr defaultColWidth="9.140625" defaultRowHeight="15"/>
  <cols>
    <col min="1" max="1" width="5" style="281" customWidth="1"/>
    <col min="2" max="2" width="18.140625" style="26" bestFit="1" customWidth="1"/>
    <col min="3" max="4" width="7" style="26" customWidth="1"/>
    <col min="5" max="5" width="15.5703125" style="26" customWidth="1"/>
    <col min="6" max="6" width="11.85546875" style="43" customWidth="1"/>
    <col min="7" max="7" width="9.140625" style="282" customWidth="1"/>
    <col min="8" max="8" width="9.140625" style="278" customWidth="1"/>
    <col min="9" max="9" width="10.28515625" style="26" customWidth="1"/>
    <col min="10" max="16384" width="9.140625" style="26"/>
  </cols>
  <sheetData>
    <row r="1" spans="1:12" ht="15" customHeight="1">
      <c r="A1" s="352" t="s">
        <v>82</v>
      </c>
      <c r="B1" s="352"/>
      <c r="C1" s="352"/>
      <c r="D1" s="352"/>
      <c r="E1" s="352"/>
      <c r="F1" s="352"/>
      <c r="G1" s="352"/>
      <c r="H1" s="352"/>
      <c r="I1" s="352"/>
    </row>
    <row r="2" spans="1:12" ht="15.75" customHeight="1">
      <c r="A2" s="353"/>
      <c r="B2" s="353"/>
      <c r="C2" s="353"/>
      <c r="D2" s="353"/>
      <c r="E2" s="353"/>
      <c r="F2" s="353"/>
      <c r="G2" s="353"/>
      <c r="H2" s="353"/>
      <c r="I2" s="353"/>
    </row>
    <row r="4" spans="1:12">
      <c r="A4" s="279" t="s">
        <v>79</v>
      </c>
      <c r="B4" s="27" t="s">
        <v>24</v>
      </c>
      <c r="C4" s="27" t="s">
        <v>25</v>
      </c>
      <c r="D4" s="27" t="s">
        <v>26</v>
      </c>
      <c r="E4" s="27" t="s">
        <v>27</v>
      </c>
      <c r="F4" s="28" t="s">
        <v>33</v>
      </c>
      <c r="G4" s="284" t="s">
        <v>34</v>
      </c>
      <c r="H4" s="326" t="s">
        <v>104</v>
      </c>
      <c r="I4" s="26" t="s">
        <v>83</v>
      </c>
    </row>
    <row r="5" spans="1:12">
      <c r="A5" s="280">
        <v>75</v>
      </c>
      <c r="B5" s="25" t="s">
        <v>357</v>
      </c>
      <c r="C5" s="29">
        <v>2003</v>
      </c>
      <c r="D5" s="29" t="s">
        <v>3</v>
      </c>
      <c r="E5" s="29" t="s">
        <v>11</v>
      </c>
      <c r="F5" s="62" t="s">
        <v>683</v>
      </c>
      <c r="G5" s="289" t="s">
        <v>1053</v>
      </c>
      <c r="H5" s="277" t="s">
        <v>19</v>
      </c>
      <c r="I5" s="26">
        <v>25</v>
      </c>
    </row>
    <row r="6" spans="1:12" ht="15" customHeight="1">
      <c r="A6" s="280">
        <v>67</v>
      </c>
      <c r="B6" s="25" t="s">
        <v>335</v>
      </c>
      <c r="C6" s="29">
        <v>2002</v>
      </c>
      <c r="D6" s="29" t="s">
        <v>3</v>
      </c>
      <c r="E6" s="29" t="s">
        <v>37</v>
      </c>
      <c r="F6" s="62" t="s">
        <v>337</v>
      </c>
      <c r="G6" s="44" t="s">
        <v>1052</v>
      </c>
      <c r="H6" s="277" t="s">
        <v>19</v>
      </c>
      <c r="I6" s="26">
        <v>25</v>
      </c>
    </row>
    <row r="7" spans="1:12" ht="15" customHeight="1">
      <c r="A7" s="59">
        <v>260</v>
      </c>
      <c r="B7" s="295" t="s">
        <v>491</v>
      </c>
      <c r="C7" s="296">
        <v>2004</v>
      </c>
      <c r="D7" s="296" t="s">
        <v>4</v>
      </c>
      <c r="E7" s="296" t="s">
        <v>23</v>
      </c>
      <c r="F7" s="287" t="s">
        <v>493</v>
      </c>
      <c r="G7" s="46" t="s">
        <v>1042</v>
      </c>
      <c r="H7" s="46" t="s">
        <v>19</v>
      </c>
      <c r="I7" s="26">
        <v>25</v>
      </c>
      <c r="J7" s="30"/>
      <c r="K7" s="30"/>
      <c r="L7" s="30"/>
    </row>
    <row r="8" spans="1:12">
      <c r="A8" s="280">
        <v>286</v>
      </c>
      <c r="B8" s="25" t="s">
        <v>515</v>
      </c>
      <c r="C8" s="29">
        <v>2003</v>
      </c>
      <c r="D8" s="29" t="s">
        <v>4</v>
      </c>
      <c r="E8" s="29" t="s">
        <v>23</v>
      </c>
      <c r="F8" s="62" t="s">
        <v>516</v>
      </c>
      <c r="G8" s="44" t="s">
        <v>1043</v>
      </c>
      <c r="H8" s="277" t="s">
        <v>19</v>
      </c>
      <c r="I8" s="26">
        <v>25</v>
      </c>
      <c r="J8" s="30"/>
      <c r="K8" s="30"/>
      <c r="L8" s="30"/>
    </row>
    <row r="9" spans="1:12">
      <c r="A9" s="280">
        <v>11</v>
      </c>
      <c r="B9" s="25" t="s">
        <v>547</v>
      </c>
      <c r="C9" s="29">
        <v>2001</v>
      </c>
      <c r="D9" s="29" t="s">
        <v>4</v>
      </c>
      <c r="E9" s="29" t="s">
        <v>42</v>
      </c>
      <c r="F9" s="62" t="s">
        <v>548</v>
      </c>
      <c r="G9" s="44" t="s">
        <v>1048</v>
      </c>
      <c r="H9" s="277" t="s">
        <v>19</v>
      </c>
      <c r="I9" s="26">
        <v>25</v>
      </c>
      <c r="J9" s="30"/>
      <c r="K9" s="30"/>
      <c r="L9" s="30"/>
    </row>
    <row r="10" spans="1:12" ht="15" customHeight="1">
      <c r="A10" s="280">
        <v>33</v>
      </c>
      <c r="B10" s="25" t="s">
        <v>125</v>
      </c>
      <c r="C10" s="29">
        <v>2004</v>
      </c>
      <c r="D10" s="29" t="s">
        <v>4</v>
      </c>
      <c r="E10" s="29" t="s">
        <v>12</v>
      </c>
      <c r="F10" s="62" t="s">
        <v>209</v>
      </c>
      <c r="G10" s="289" t="s">
        <v>1044</v>
      </c>
      <c r="H10" s="277" t="s">
        <v>20</v>
      </c>
      <c r="I10" s="26">
        <v>20</v>
      </c>
      <c r="J10" s="30"/>
      <c r="K10" s="30"/>
      <c r="L10" s="30"/>
    </row>
    <row r="11" spans="1:12" ht="15" customHeight="1">
      <c r="A11" s="280">
        <v>36</v>
      </c>
      <c r="B11" s="25" t="s">
        <v>426</v>
      </c>
      <c r="C11" s="29">
        <v>2002</v>
      </c>
      <c r="D11" s="29" t="s">
        <v>3</v>
      </c>
      <c r="E11" s="29" t="s">
        <v>13</v>
      </c>
      <c r="F11" s="62" t="s">
        <v>428</v>
      </c>
      <c r="G11" s="44" t="s">
        <v>1050</v>
      </c>
      <c r="H11" s="277" t="s">
        <v>20</v>
      </c>
      <c r="I11" s="26">
        <v>20</v>
      </c>
      <c r="J11" s="30"/>
      <c r="K11" s="30"/>
      <c r="L11" s="30"/>
    </row>
    <row r="12" spans="1:12">
      <c r="A12" s="280">
        <v>277</v>
      </c>
      <c r="B12" s="25" t="s">
        <v>506</v>
      </c>
      <c r="C12" s="29">
        <v>2004</v>
      </c>
      <c r="D12" s="29" t="s">
        <v>3</v>
      </c>
      <c r="E12" s="29" t="s">
        <v>23</v>
      </c>
      <c r="F12" s="285" t="s">
        <v>507</v>
      </c>
      <c r="G12" s="289" t="s">
        <v>1051</v>
      </c>
      <c r="H12" s="277" t="s">
        <v>19</v>
      </c>
      <c r="I12" s="26">
        <v>25</v>
      </c>
      <c r="J12" s="30"/>
      <c r="K12" s="30"/>
      <c r="L12" s="30"/>
    </row>
    <row r="13" spans="1:12" ht="15" customHeight="1">
      <c r="A13" s="280">
        <v>376</v>
      </c>
      <c r="B13" s="25" t="s">
        <v>458</v>
      </c>
      <c r="C13" s="29">
        <v>2003</v>
      </c>
      <c r="D13" s="29" t="s">
        <v>4</v>
      </c>
      <c r="E13" s="29" t="s">
        <v>13</v>
      </c>
      <c r="F13" s="62" t="s">
        <v>459</v>
      </c>
      <c r="G13" s="44" t="s">
        <v>1046</v>
      </c>
      <c r="H13" s="277" t="s">
        <v>20</v>
      </c>
      <c r="I13" s="26">
        <v>20</v>
      </c>
      <c r="J13" s="30"/>
      <c r="K13" s="30"/>
      <c r="L13" s="30"/>
    </row>
    <row r="14" spans="1:12" ht="15" customHeight="1">
      <c r="A14" s="280">
        <v>251</v>
      </c>
      <c r="B14" s="25" t="s">
        <v>485</v>
      </c>
      <c r="C14" s="29">
        <v>2003</v>
      </c>
      <c r="D14" s="29" t="s">
        <v>4</v>
      </c>
      <c r="E14" s="29" t="s">
        <v>23</v>
      </c>
      <c r="F14" s="62" t="s">
        <v>682</v>
      </c>
      <c r="G14" s="44" t="s">
        <v>1047</v>
      </c>
      <c r="H14" s="277" t="s">
        <v>21</v>
      </c>
      <c r="I14" s="26">
        <v>16</v>
      </c>
      <c r="J14" s="30"/>
      <c r="K14" s="30"/>
      <c r="L14" s="30"/>
    </row>
    <row r="15" spans="1:12">
      <c r="A15" s="280">
        <v>69</v>
      </c>
      <c r="B15" s="25" t="s">
        <v>341</v>
      </c>
      <c r="C15" s="29">
        <v>1999</v>
      </c>
      <c r="D15" s="29" t="s">
        <v>3</v>
      </c>
      <c r="E15" s="29" t="s">
        <v>37</v>
      </c>
      <c r="F15" s="62" t="s">
        <v>342</v>
      </c>
      <c r="G15" s="44" t="s">
        <v>1055</v>
      </c>
      <c r="H15" s="277" t="s">
        <v>19</v>
      </c>
      <c r="I15" s="26">
        <v>25</v>
      </c>
      <c r="J15" s="30"/>
      <c r="K15" s="30"/>
      <c r="L15" s="30"/>
    </row>
    <row r="16" spans="1:12" ht="15" customHeight="1">
      <c r="A16" s="280"/>
      <c r="B16" s="25" t="s">
        <v>965</v>
      </c>
      <c r="C16" s="29">
        <v>2000</v>
      </c>
      <c r="D16" s="29" t="s">
        <v>4</v>
      </c>
      <c r="E16" s="29" t="s">
        <v>10</v>
      </c>
      <c r="F16" s="62" t="s">
        <v>1001</v>
      </c>
      <c r="G16" s="44" t="s">
        <v>1049</v>
      </c>
      <c r="H16" s="277" t="s">
        <v>19</v>
      </c>
      <c r="I16" s="26">
        <v>25</v>
      </c>
      <c r="J16" s="30"/>
      <c r="K16" s="30"/>
      <c r="L16" s="30"/>
    </row>
    <row r="17" spans="1:9" ht="12.75" customHeight="1">
      <c r="A17" s="280">
        <v>370</v>
      </c>
      <c r="B17" s="25" t="s">
        <v>354</v>
      </c>
      <c r="C17" s="29">
        <v>1999</v>
      </c>
      <c r="D17" s="29" t="s">
        <v>3</v>
      </c>
      <c r="E17" s="29" t="s">
        <v>11</v>
      </c>
      <c r="F17" s="62" t="s">
        <v>685</v>
      </c>
      <c r="G17" s="289" t="s">
        <v>1054</v>
      </c>
      <c r="H17" s="277" t="s">
        <v>20</v>
      </c>
      <c r="I17" s="26">
        <v>20</v>
      </c>
    </row>
    <row r="18" spans="1:9">
      <c r="A18" s="294">
        <v>114</v>
      </c>
      <c r="B18" s="25" t="s">
        <v>385</v>
      </c>
      <c r="C18" s="29">
        <v>2004</v>
      </c>
      <c r="D18" s="29" t="s">
        <v>4</v>
      </c>
      <c r="E18" s="29" t="s">
        <v>11</v>
      </c>
      <c r="F18" s="285" t="s">
        <v>548</v>
      </c>
      <c r="G18" s="289" t="s">
        <v>1045</v>
      </c>
      <c r="H18" s="277" t="s">
        <v>21</v>
      </c>
      <c r="I18" s="26">
        <v>16</v>
      </c>
    </row>
    <row r="19" spans="1:9" ht="12.75" customHeight="1">
      <c r="A19" s="280">
        <v>112</v>
      </c>
      <c r="B19" s="25" t="s">
        <v>384</v>
      </c>
      <c r="C19" s="29">
        <v>2004</v>
      </c>
      <c r="D19" s="29" t="s">
        <v>4</v>
      </c>
      <c r="E19" s="29" t="s">
        <v>11</v>
      </c>
      <c r="F19" s="62" t="s">
        <v>507</v>
      </c>
      <c r="G19" s="44" t="s">
        <v>1040</v>
      </c>
      <c r="H19" s="277"/>
      <c r="I19" s="26">
        <v>13</v>
      </c>
    </row>
    <row r="20" spans="1:9" ht="12.75" customHeight="1">
      <c r="A20" s="280">
        <v>17</v>
      </c>
      <c r="B20" s="25" t="s">
        <v>571</v>
      </c>
      <c r="C20" s="29">
        <v>2003</v>
      </c>
      <c r="D20" s="29" t="s">
        <v>3</v>
      </c>
      <c r="E20" s="29" t="s">
        <v>42</v>
      </c>
      <c r="F20" s="62" t="s">
        <v>573</v>
      </c>
      <c r="G20" s="44" t="s">
        <v>1056</v>
      </c>
      <c r="H20" s="277" t="s">
        <v>20</v>
      </c>
      <c r="I20" s="26">
        <v>20</v>
      </c>
    </row>
    <row r="21" spans="1:9">
      <c r="A21" s="280">
        <v>20</v>
      </c>
      <c r="B21" s="25" t="s">
        <v>550</v>
      </c>
      <c r="C21" s="29">
        <v>2002</v>
      </c>
      <c r="D21" s="29" t="s">
        <v>4</v>
      </c>
      <c r="E21" s="29" t="s">
        <v>42</v>
      </c>
      <c r="F21" s="62" t="s">
        <v>551</v>
      </c>
      <c r="G21" s="289" t="s">
        <v>1041</v>
      </c>
      <c r="H21" s="277"/>
    </row>
    <row r="22" spans="1:9">
      <c r="A22" s="280">
        <v>52</v>
      </c>
      <c r="B22" s="25" t="s">
        <v>318</v>
      </c>
      <c r="C22" s="29">
        <v>2003</v>
      </c>
      <c r="D22" s="29" t="s">
        <v>4</v>
      </c>
      <c r="E22" s="29" t="s">
        <v>37</v>
      </c>
      <c r="F22" s="62" t="s">
        <v>320</v>
      </c>
      <c r="G22" s="44" t="s">
        <v>1035</v>
      </c>
      <c r="H22" s="277"/>
    </row>
    <row r="23" spans="1:9" ht="12.75" customHeight="1">
      <c r="A23" s="280">
        <v>101</v>
      </c>
      <c r="B23" s="25" t="s">
        <v>377</v>
      </c>
      <c r="C23" s="29">
        <v>2002</v>
      </c>
      <c r="D23" s="29" t="s">
        <v>4</v>
      </c>
      <c r="E23" s="29" t="s">
        <v>11</v>
      </c>
      <c r="F23" s="62" t="s">
        <v>685</v>
      </c>
      <c r="G23" s="44" t="s">
        <v>1035</v>
      </c>
      <c r="H23" s="277"/>
    </row>
    <row r="24" spans="1:9">
      <c r="A24" s="280">
        <v>245</v>
      </c>
      <c r="B24" s="25" t="s">
        <v>479</v>
      </c>
      <c r="C24" s="29">
        <v>2004</v>
      </c>
      <c r="D24" s="29" t="s">
        <v>3</v>
      </c>
      <c r="E24" s="29" t="s">
        <v>23</v>
      </c>
      <c r="F24" s="62" t="s">
        <v>686</v>
      </c>
      <c r="G24" s="44" t="s">
        <v>1035</v>
      </c>
      <c r="H24" s="277"/>
    </row>
    <row r="25" spans="1:9" ht="12.75" customHeight="1">
      <c r="A25" s="280"/>
      <c r="B25" s="25"/>
      <c r="C25" s="29"/>
      <c r="D25" s="29"/>
      <c r="E25" s="29"/>
      <c r="F25" s="62"/>
      <c r="G25" s="44"/>
      <c r="H25" s="277"/>
    </row>
    <row r="26" spans="1:9">
      <c r="A26" s="280"/>
      <c r="B26" s="25"/>
      <c r="C26" s="29"/>
      <c r="D26" s="29"/>
      <c r="E26" s="29"/>
      <c r="F26" s="62"/>
      <c r="G26" s="44"/>
      <c r="H26" s="277"/>
    </row>
    <row r="27" spans="1:9">
      <c r="A27" s="280"/>
      <c r="B27" s="25"/>
      <c r="C27" s="29"/>
      <c r="D27" s="29"/>
      <c r="E27" s="29"/>
      <c r="F27" s="62"/>
      <c r="G27" s="44"/>
      <c r="H27" s="277"/>
    </row>
    <row r="28" spans="1:9" ht="12.75" customHeight="1">
      <c r="A28" s="280"/>
      <c r="B28" s="25"/>
      <c r="C28" s="29"/>
      <c r="D28" s="29"/>
      <c r="E28" s="29"/>
      <c r="F28" s="62"/>
      <c r="G28" s="44"/>
      <c r="H28" s="277"/>
    </row>
    <row r="29" spans="1:9">
      <c r="A29" s="280"/>
      <c r="B29" s="25"/>
      <c r="C29" s="29"/>
      <c r="D29" s="29"/>
      <c r="E29" s="29"/>
      <c r="F29" s="62"/>
      <c r="G29" s="289"/>
      <c r="H29" s="277"/>
    </row>
    <row r="30" spans="1:9">
      <c r="A30" s="280"/>
      <c r="B30" s="25"/>
      <c r="C30" s="29"/>
      <c r="D30" s="29"/>
      <c r="E30" s="29"/>
      <c r="F30" s="62"/>
      <c r="G30" s="44"/>
      <c r="H30" s="277"/>
    </row>
    <row r="31" spans="1:9">
      <c r="A31" s="280"/>
      <c r="B31" s="25"/>
      <c r="C31" s="29"/>
      <c r="D31" s="29"/>
      <c r="E31" s="29"/>
      <c r="F31" s="62"/>
      <c r="G31" s="44"/>
      <c r="H31" s="277"/>
    </row>
    <row r="32" spans="1:9">
      <c r="A32" s="280"/>
      <c r="B32" s="25"/>
      <c r="C32" s="29"/>
      <c r="D32" s="29"/>
      <c r="E32" s="29"/>
      <c r="F32" s="62"/>
      <c r="G32" s="289"/>
      <c r="H32" s="277"/>
    </row>
    <row r="33" spans="1:8">
      <c r="A33" s="280"/>
      <c r="B33" s="25"/>
      <c r="C33" s="29"/>
      <c r="D33" s="29"/>
      <c r="E33" s="29"/>
      <c r="F33" s="62"/>
      <c r="G33" s="44"/>
      <c r="H33" s="277"/>
    </row>
    <row r="34" spans="1:8">
      <c r="A34" s="280"/>
      <c r="B34" s="25"/>
      <c r="C34" s="29"/>
      <c r="D34" s="29"/>
      <c r="E34" s="29"/>
      <c r="F34" s="62"/>
      <c r="G34" s="44"/>
      <c r="H34" s="277"/>
    </row>
    <row r="35" spans="1:8">
      <c r="A35" s="280"/>
      <c r="B35" s="25"/>
      <c r="C35" s="29"/>
      <c r="D35" s="29"/>
      <c r="E35" s="29"/>
      <c r="F35" s="62"/>
      <c r="G35" s="44"/>
      <c r="H35" s="277"/>
    </row>
    <row r="36" spans="1:8">
      <c r="A36" s="280"/>
      <c r="B36" s="25"/>
      <c r="C36" s="29"/>
      <c r="D36" s="29"/>
      <c r="E36" s="29"/>
      <c r="F36" s="62"/>
      <c r="G36" s="44"/>
      <c r="H36" s="277"/>
    </row>
    <row r="37" spans="1:8">
      <c r="A37" s="280"/>
      <c r="B37" s="25"/>
      <c r="C37" s="29"/>
      <c r="D37" s="29"/>
      <c r="E37" s="29"/>
      <c r="F37" s="62"/>
      <c r="G37" s="44"/>
      <c r="H37" s="277"/>
    </row>
    <row r="38" spans="1:8">
      <c r="A38" s="59"/>
      <c r="B38" s="299"/>
      <c r="C38" s="297"/>
      <c r="D38" s="296"/>
      <c r="E38" s="300"/>
      <c r="F38" s="287"/>
      <c r="G38" s="46"/>
      <c r="H38" s="47"/>
    </row>
    <row r="39" spans="1:8">
      <c r="A39" s="280"/>
      <c r="B39" s="25"/>
      <c r="C39" s="29"/>
      <c r="D39" s="29"/>
      <c r="E39" s="29"/>
      <c r="F39" s="285"/>
      <c r="G39" s="289"/>
      <c r="H39" s="277"/>
    </row>
    <row r="40" spans="1:8">
      <c r="A40" s="59"/>
      <c r="B40" s="295"/>
      <c r="C40" s="296"/>
      <c r="D40" s="296"/>
      <c r="E40" s="296"/>
      <c r="F40" s="287"/>
      <c r="G40" s="46"/>
      <c r="H40" s="46"/>
    </row>
    <row r="41" spans="1:8">
      <c r="A41" s="280"/>
      <c r="B41" s="25"/>
      <c r="C41" s="29"/>
      <c r="D41" s="29"/>
      <c r="E41" s="29"/>
      <c r="F41" s="62"/>
      <c r="G41" s="44"/>
      <c r="H41" s="277"/>
    </row>
    <row r="42" spans="1:8">
      <c r="A42" s="280"/>
      <c r="B42" s="25"/>
      <c r="C42" s="29"/>
      <c r="D42" s="29"/>
      <c r="E42" s="29"/>
      <c r="F42" s="62"/>
      <c r="G42" s="44"/>
      <c r="H42" s="277"/>
    </row>
    <row r="43" spans="1:8">
      <c r="A43" s="280"/>
      <c r="B43" s="25"/>
      <c r="C43" s="29"/>
      <c r="D43" s="29"/>
      <c r="E43" s="29"/>
      <c r="F43" s="62"/>
      <c r="G43" s="44"/>
      <c r="H43" s="277"/>
    </row>
    <row r="44" spans="1:8">
      <c r="A44" s="280"/>
      <c r="B44" s="25"/>
      <c r="C44" s="29"/>
      <c r="D44" s="29"/>
      <c r="E44" s="29"/>
      <c r="F44" s="62"/>
      <c r="G44" s="44"/>
      <c r="H44" s="277"/>
    </row>
    <row r="45" spans="1:8">
      <c r="A45" s="280"/>
      <c r="B45" s="25"/>
      <c r="C45" s="29"/>
      <c r="D45" s="29"/>
      <c r="E45" s="29"/>
      <c r="F45" s="62"/>
      <c r="G45" s="44"/>
      <c r="H45" s="277"/>
    </row>
    <row r="46" spans="1:8">
      <c r="A46" s="280"/>
      <c r="B46" s="25"/>
      <c r="C46" s="29"/>
      <c r="D46" s="29"/>
      <c r="E46" s="29"/>
      <c r="F46" s="62"/>
      <c r="G46" s="44"/>
      <c r="H46" s="277"/>
    </row>
    <row r="47" spans="1:8">
      <c r="A47" s="280"/>
      <c r="B47" s="25"/>
      <c r="C47" s="29"/>
      <c r="D47" s="29"/>
      <c r="E47" s="29"/>
      <c r="F47" s="62"/>
      <c r="G47" s="289"/>
      <c r="H47" s="277"/>
    </row>
    <row r="48" spans="1:8">
      <c r="A48" s="280"/>
      <c r="B48" s="25"/>
      <c r="C48" s="29"/>
      <c r="D48" s="29"/>
      <c r="E48" s="29"/>
      <c r="F48" s="62"/>
      <c r="G48" s="44"/>
      <c r="H48" s="277"/>
    </row>
    <row r="49" spans="1:9">
      <c r="A49" s="280"/>
      <c r="B49" s="25"/>
      <c r="C49" s="29"/>
      <c r="D49" s="29"/>
      <c r="E49" s="29"/>
      <c r="F49" s="62"/>
      <c r="G49" s="289"/>
      <c r="H49" s="277"/>
    </row>
    <row r="50" spans="1:9">
      <c r="A50" s="280"/>
      <c r="B50" s="25"/>
      <c r="C50" s="29"/>
      <c r="D50" s="29"/>
      <c r="E50" s="29"/>
      <c r="F50" s="62"/>
      <c r="G50" s="44"/>
      <c r="H50" s="277"/>
    </row>
    <row r="51" spans="1:9">
      <c r="A51" s="280"/>
      <c r="B51" s="25"/>
      <c r="C51" s="29"/>
      <c r="D51" s="29"/>
      <c r="E51" s="29"/>
      <c r="F51" s="62"/>
      <c r="G51" s="44"/>
      <c r="H51" s="277"/>
    </row>
    <row r="52" spans="1:9">
      <c r="A52" s="280"/>
      <c r="B52" s="25"/>
      <c r="C52" s="29"/>
      <c r="D52" s="29"/>
      <c r="E52" s="29"/>
      <c r="F52" s="62"/>
      <c r="G52" s="44"/>
      <c r="H52" s="277"/>
    </row>
    <row r="53" spans="1:9">
      <c r="A53" s="280"/>
      <c r="B53" s="25"/>
      <c r="C53" s="29"/>
      <c r="D53" s="29"/>
      <c r="E53" s="29"/>
      <c r="F53" s="62"/>
      <c r="G53" s="44"/>
      <c r="H53" s="277"/>
    </row>
    <row r="54" spans="1:9">
      <c r="A54" s="280"/>
      <c r="B54" s="25"/>
      <c r="C54" s="29"/>
      <c r="D54" s="29"/>
      <c r="E54" s="29"/>
      <c r="F54" s="62"/>
      <c r="G54" s="44"/>
      <c r="H54" s="277"/>
    </row>
    <row r="55" spans="1:9">
      <c r="A55" s="280"/>
      <c r="B55" s="25"/>
      <c r="C55" s="29"/>
      <c r="D55" s="29"/>
      <c r="E55" s="29"/>
      <c r="F55" s="62"/>
      <c r="G55" s="44"/>
      <c r="H55" s="277"/>
    </row>
    <row r="56" spans="1:9">
      <c r="A56" s="280"/>
      <c r="B56" s="25"/>
      <c r="C56" s="29"/>
      <c r="D56" s="29"/>
      <c r="E56" s="29"/>
      <c r="F56" s="62"/>
      <c r="G56" s="289"/>
      <c r="H56" s="277"/>
    </row>
    <row r="57" spans="1:9">
      <c r="A57" s="280"/>
      <c r="B57" s="25"/>
      <c r="C57" s="29"/>
      <c r="D57" s="29"/>
      <c r="E57" s="29"/>
      <c r="F57" s="62"/>
      <c r="G57" s="44"/>
      <c r="H57" s="277"/>
    </row>
    <row r="58" spans="1:9">
      <c r="A58" s="280"/>
      <c r="B58" s="25"/>
      <c r="C58" s="29"/>
      <c r="D58" s="29"/>
      <c r="E58" s="29"/>
      <c r="F58" s="62"/>
      <c r="G58" s="44"/>
      <c r="H58" s="277"/>
    </row>
    <row r="59" spans="1:9">
      <c r="A59" s="59"/>
      <c r="B59" s="108"/>
      <c r="C59" s="57"/>
      <c r="D59" s="57"/>
      <c r="E59" s="57"/>
      <c r="F59" s="24"/>
      <c r="G59" s="47"/>
      <c r="H59" s="46"/>
      <c r="I59" s="30"/>
    </row>
    <row r="60" spans="1:9">
      <c r="A60" s="59"/>
      <c r="B60" s="295"/>
      <c r="C60" s="296"/>
      <c r="D60" s="296"/>
      <c r="E60" s="296"/>
      <c r="F60" s="287"/>
      <c r="G60" s="46"/>
      <c r="H60" s="46"/>
    </row>
    <row r="61" spans="1:9">
      <c r="A61" s="59"/>
      <c r="B61" s="295"/>
      <c r="C61" s="296"/>
      <c r="D61" s="296"/>
      <c r="E61" s="296"/>
      <c r="F61" s="287"/>
      <c r="G61" s="46"/>
      <c r="H61" s="46"/>
      <c r="I61" s="30"/>
    </row>
    <row r="62" spans="1:9">
      <c r="A62" s="280"/>
      <c r="B62" s="25"/>
      <c r="C62" s="29"/>
      <c r="D62" s="29"/>
      <c r="E62" s="29"/>
      <c r="F62" s="62"/>
      <c r="G62" s="44"/>
      <c r="H62" s="277"/>
    </row>
    <row r="63" spans="1:9">
      <c r="A63" s="280"/>
      <c r="B63" s="25"/>
      <c r="C63" s="29"/>
      <c r="D63" s="29"/>
      <c r="E63" s="29"/>
      <c r="F63" s="62"/>
      <c r="G63" s="44"/>
      <c r="H63" s="277"/>
    </row>
    <row r="64" spans="1:9">
      <c r="A64" s="280"/>
      <c r="B64" s="25"/>
      <c r="C64" s="29"/>
      <c r="D64" s="29"/>
      <c r="E64" s="29"/>
      <c r="F64" s="62"/>
      <c r="G64" s="44"/>
      <c r="H64" s="277"/>
    </row>
    <row r="65" spans="1:8">
      <c r="A65" s="280"/>
      <c r="B65" s="25"/>
      <c r="C65" s="29"/>
      <c r="D65" s="29"/>
      <c r="E65" s="29"/>
      <c r="F65" s="62"/>
      <c r="G65" s="44"/>
      <c r="H65" s="277"/>
    </row>
    <row r="66" spans="1:8">
      <c r="A66" s="280"/>
      <c r="B66" s="25"/>
      <c r="C66" s="29"/>
      <c r="D66" s="29"/>
      <c r="E66" s="29"/>
      <c r="F66" s="62"/>
      <c r="G66" s="44"/>
      <c r="H66" s="277"/>
    </row>
    <row r="67" spans="1:8">
      <c r="A67" s="280"/>
      <c r="B67" s="25"/>
      <c r="C67" s="29"/>
      <c r="D67" s="29"/>
      <c r="E67" s="29"/>
      <c r="F67" s="62"/>
      <c r="G67" s="289"/>
      <c r="H67" s="277"/>
    </row>
    <row r="68" spans="1:8">
      <c r="A68" s="280"/>
      <c r="B68" s="25"/>
      <c r="C68" s="29"/>
      <c r="D68" s="29"/>
      <c r="E68" s="29"/>
      <c r="F68" s="62"/>
      <c r="G68" s="44"/>
      <c r="H68" s="277"/>
    </row>
    <row r="69" spans="1:8">
      <c r="A69" s="280"/>
      <c r="B69" s="25"/>
      <c r="C69" s="29"/>
      <c r="D69" s="29"/>
      <c r="E69" s="29"/>
      <c r="F69" s="62"/>
      <c r="G69" s="44"/>
      <c r="H69" s="277"/>
    </row>
    <row r="70" spans="1:8">
      <c r="A70" s="59"/>
      <c r="B70" s="295"/>
      <c r="C70" s="296"/>
      <c r="D70" s="296"/>
      <c r="E70" s="296"/>
      <c r="F70" s="287"/>
      <c r="G70" s="288"/>
      <c r="H70" s="45"/>
    </row>
    <row r="71" spans="1:8">
      <c r="A71" s="280"/>
      <c r="B71" s="25"/>
      <c r="C71" s="29"/>
      <c r="D71" s="29"/>
      <c r="E71" s="29"/>
      <c r="F71" s="62"/>
      <c r="G71" s="44"/>
      <c r="H71" s="277"/>
    </row>
    <row r="72" spans="1:8">
      <c r="A72" s="294"/>
      <c r="B72" s="25"/>
      <c r="C72" s="29"/>
      <c r="D72" s="29"/>
      <c r="E72" s="29"/>
      <c r="F72" s="285"/>
      <c r="G72" s="289"/>
      <c r="H72" s="277"/>
    </row>
    <row r="73" spans="1:8">
      <c r="A73" s="280"/>
      <c r="B73" s="25"/>
      <c r="C73" s="29"/>
      <c r="D73" s="29"/>
      <c r="E73" s="29"/>
      <c r="F73" s="62"/>
      <c r="G73" s="44"/>
      <c r="H73" s="277"/>
    </row>
    <row r="74" spans="1:8">
      <c r="A74" s="280"/>
      <c r="B74" s="25"/>
      <c r="C74" s="29"/>
      <c r="D74" s="29"/>
      <c r="E74" s="29"/>
      <c r="F74" s="62"/>
      <c r="G74" s="44"/>
      <c r="H74" s="277"/>
    </row>
    <row r="75" spans="1:8">
      <c r="A75" s="280"/>
      <c r="B75" s="25"/>
      <c r="C75" s="29"/>
      <c r="D75" s="29"/>
      <c r="E75" s="29"/>
      <c r="F75" s="62"/>
      <c r="G75" s="44"/>
      <c r="H75" s="277"/>
    </row>
    <row r="76" spans="1:8">
      <c r="A76" s="280"/>
      <c r="B76" s="25"/>
      <c r="C76" s="29"/>
      <c r="D76" s="29"/>
      <c r="E76" s="29"/>
      <c r="F76" s="62"/>
      <c r="G76" s="44"/>
      <c r="H76" s="277"/>
    </row>
    <row r="77" spans="1:8">
      <c r="A77" s="280"/>
      <c r="B77" s="25"/>
      <c r="C77" s="29"/>
      <c r="D77" s="29"/>
      <c r="E77" s="29"/>
      <c r="F77" s="62"/>
      <c r="G77" s="289"/>
      <c r="H77" s="277"/>
    </row>
    <row r="78" spans="1:8">
      <c r="A78" s="280"/>
      <c r="B78" s="25"/>
      <c r="C78" s="29"/>
      <c r="D78" s="29"/>
      <c r="E78" s="29"/>
      <c r="F78" s="62"/>
      <c r="G78" s="44"/>
      <c r="H78" s="277"/>
    </row>
    <row r="79" spans="1:8">
      <c r="A79" s="280"/>
      <c r="B79" s="25"/>
      <c r="C79" s="29"/>
      <c r="D79" s="29"/>
      <c r="E79" s="29"/>
      <c r="F79" s="62"/>
      <c r="G79" s="44"/>
      <c r="H79" s="277"/>
    </row>
    <row r="80" spans="1:8">
      <c r="A80" s="280"/>
      <c r="B80" s="25"/>
      <c r="C80" s="29"/>
      <c r="D80" s="29"/>
      <c r="E80" s="29"/>
      <c r="F80" s="62"/>
      <c r="G80" s="44"/>
      <c r="H80" s="277"/>
    </row>
    <row r="81" spans="1:9">
      <c r="A81" s="294"/>
      <c r="B81" s="25"/>
      <c r="C81" s="29"/>
      <c r="D81" s="29"/>
      <c r="E81" s="29"/>
      <c r="F81" s="285"/>
      <c r="G81" s="289"/>
      <c r="H81" s="277"/>
    </row>
    <row r="82" spans="1:9">
      <c r="A82" s="280"/>
      <c r="B82" s="25"/>
      <c r="C82" s="29"/>
      <c r="D82" s="29"/>
      <c r="E82" s="29"/>
      <c r="F82" s="62"/>
      <c r="G82" s="44"/>
      <c r="H82" s="277"/>
    </row>
    <row r="83" spans="1:9">
      <c r="A83" s="280"/>
      <c r="B83" s="25"/>
      <c r="C83" s="29"/>
      <c r="D83" s="29"/>
      <c r="E83" s="29"/>
      <c r="F83" s="62"/>
      <c r="G83" s="44"/>
      <c r="H83" s="277"/>
    </row>
    <row r="84" spans="1:9">
      <c r="A84" s="280"/>
      <c r="B84" s="25"/>
      <c r="C84" s="29"/>
      <c r="D84" s="29"/>
      <c r="E84" s="29"/>
      <c r="F84" s="62"/>
      <c r="G84" s="44"/>
      <c r="H84" s="277"/>
    </row>
    <row r="85" spans="1:9">
      <c r="A85" s="280"/>
      <c r="B85" s="25"/>
      <c r="C85" s="29"/>
      <c r="D85" s="29"/>
      <c r="E85" s="29"/>
      <c r="F85" s="62"/>
      <c r="G85" s="289"/>
      <c r="H85" s="277"/>
    </row>
    <row r="86" spans="1:9">
      <c r="A86" s="280"/>
      <c r="B86" s="25"/>
      <c r="C86" s="29"/>
      <c r="D86" s="29"/>
      <c r="E86" s="29"/>
      <c r="F86" s="62"/>
      <c r="G86" s="44"/>
      <c r="H86" s="277"/>
    </row>
    <row r="87" spans="1:9">
      <c r="A87" s="280"/>
      <c r="B87" s="25"/>
      <c r="C87" s="29"/>
      <c r="D87" s="29"/>
      <c r="E87" s="29"/>
      <c r="F87" s="62"/>
      <c r="G87" s="44"/>
      <c r="H87" s="277"/>
    </row>
    <row r="88" spans="1:9">
      <c r="A88" s="280"/>
      <c r="B88" s="25"/>
      <c r="C88" s="29"/>
      <c r="D88" s="29"/>
      <c r="E88" s="29"/>
      <c r="F88" s="62"/>
      <c r="G88" s="44"/>
      <c r="H88" s="277"/>
    </row>
    <row r="89" spans="1:9">
      <c r="A89" s="280"/>
      <c r="B89" s="25"/>
      <c r="C89" s="29"/>
      <c r="D89" s="29"/>
      <c r="E89" s="29"/>
      <c r="F89" s="285"/>
      <c r="G89" s="289"/>
      <c r="H89" s="277"/>
    </row>
    <row r="90" spans="1:9">
      <c r="A90" s="59"/>
      <c r="B90" s="301"/>
      <c r="C90" s="302"/>
      <c r="D90" s="296"/>
      <c r="E90" s="300"/>
      <c r="F90" s="287"/>
      <c r="G90" s="46"/>
      <c r="H90" s="46"/>
      <c r="I90" s="30"/>
    </row>
    <row r="91" spans="1:9">
      <c r="A91" s="59"/>
      <c r="B91" s="41"/>
      <c r="C91" s="297"/>
      <c r="D91" s="297"/>
      <c r="E91" s="298"/>
      <c r="F91" s="287"/>
      <c r="G91" s="46"/>
      <c r="H91" s="46"/>
      <c r="I91" s="30"/>
    </row>
    <row r="92" spans="1:9">
      <c r="A92" s="280"/>
      <c r="B92" s="25"/>
      <c r="C92" s="29"/>
      <c r="D92" s="29"/>
      <c r="E92" s="29"/>
      <c r="F92" s="62"/>
      <c r="G92" s="289"/>
      <c r="H92" s="277"/>
    </row>
    <row r="93" spans="1:9">
      <c r="A93" s="280"/>
      <c r="B93" s="25"/>
      <c r="C93" s="29"/>
      <c r="D93" s="29"/>
      <c r="E93" s="29"/>
      <c r="F93" s="62"/>
      <c r="G93" s="44"/>
      <c r="H93" s="277"/>
    </row>
    <row r="94" spans="1:9">
      <c r="A94" s="280"/>
      <c r="B94" s="25"/>
      <c r="C94" s="29"/>
      <c r="D94" s="29"/>
      <c r="E94" s="29"/>
      <c r="F94" s="62"/>
      <c r="G94" s="289"/>
      <c r="H94" s="277"/>
    </row>
    <row r="95" spans="1:9">
      <c r="A95" s="59"/>
      <c r="B95" s="41"/>
      <c r="C95" s="297"/>
      <c r="D95" s="297"/>
      <c r="E95" s="297"/>
      <c r="F95" s="287"/>
      <c r="G95" s="288"/>
      <c r="H95" s="288"/>
    </row>
    <row r="96" spans="1:9">
      <c r="A96" s="280"/>
      <c r="B96" s="25"/>
      <c r="C96" s="29"/>
      <c r="D96" s="29"/>
      <c r="E96" s="29"/>
      <c r="F96" s="62"/>
      <c r="G96" s="44"/>
      <c r="H96" s="277"/>
    </row>
    <row r="97" spans="1:8">
      <c r="A97" s="280"/>
      <c r="B97" s="25"/>
      <c r="C97" s="29"/>
      <c r="D97" s="29"/>
      <c r="E97" s="29"/>
      <c r="F97" s="285"/>
      <c r="G97" s="289"/>
      <c r="H97" s="277"/>
    </row>
    <row r="98" spans="1:8">
      <c r="A98" s="280"/>
      <c r="B98" s="25"/>
      <c r="C98" s="29"/>
      <c r="D98" s="29"/>
      <c r="E98" s="29"/>
      <c r="F98" s="62"/>
      <c r="G98" s="44"/>
      <c r="H98" s="277"/>
    </row>
    <row r="99" spans="1:8">
      <c r="A99" s="280"/>
      <c r="B99" s="25"/>
      <c r="C99" s="29"/>
      <c r="D99" s="29"/>
      <c r="E99" s="29"/>
      <c r="F99" s="62"/>
      <c r="G99" s="44"/>
      <c r="H99" s="277"/>
    </row>
    <row r="100" spans="1:8">
      <c r="A100" s="280"/>
      <c r="B100" s="25"/>
      <c r="C100" s="29"/>
      <c r="D100" s="29"/>
      <c r="E100" s="29"/>
      <c r="F100" s="285"/>
      <c r="G100" s="289"/>
      <c r="H100" s="277"/>
    </row>
    <row r="101" spans="1:8">
      <c r="A101" s="280"/>
      <c r="B101" s="25"/>
      <c r="C101" s="29"/>
      <c r="D101" s="29"/>
      <c r="E101" s="29"/>
      <c r="F101" s="62"/>
      <c r="G101" s="44"/>
      <c r="H101" s="277"/>
    </row>
    <row r="102" spans="1:8">
      <c r="A102" s="280"/>
      <c r="B102" s="25"/>
      <c r="C102" s="29"/>
      <c r="D102" s="29"/>
      <c r="E102" s="29"/>
      <c r="F102" s="62"/>
      <c r="G102" s="44"/>
      <c r="H102" s="277"/>
    </row>
    <row r="103" spans="1:8">
      <c r="A103" s="280"/>
      <c r="B103" s="25"/>
      <c r="C103" s="29"/>
      <c r="D103" s="29"/>
      <c r="E103" s="29"/>
      <c r="F103" s="62"/>
      <c r="G103" s="44"/>
      <c r="H103" s="277"/>
    </row>
    <row r="104" spans="1:8">
      <c r="A104" s="280"/>
      <c r="B104" s="25"/>
      <c r="C104" s="29"/>
      <c r="D104" s="29"/>
      <c r="E104" s="29"/>
      <c r="F104" s="62"/>
      <c r="G104" s="44"/>
      <c r="H104" s="277"/>
    </row>
    <row r="105" spans="1:8">
      <c r="A105" s="280"/>
      <c r="B105" s="25"/>
      <c r="C105" s="29"/>
      <c r="D105" s="29"/>
      <c r="E105" s="29"/>
      <c r="F105" s="62"/>
      <c r="G105" s="320"/>
      <c r="H105" s="277"/>
    </row>
    <row r="106" spans="1:8">
      <c r="A106" s="280"/>
      <c r="B106" s="25"/>
      <c r="C106" s="29"/>
      <c r="D106" s="29"/>
      <c r="E106" s="29"/>
      <c r="F106" s="62"/>
      <c r="G106" s="44"/>
      <c r="H106" s="277"/>
    </row>
    <row r="107" spans="1:8">
      <c r="A107" s="280"/>
      <c r="B107" s="25"/>
      <c r="C107" s="29"/>
      <c r="D107" s="29"/>
      <c r="E107" s="29"/>
      <c r="F107" s="62"/>
      <c r="G107" s="44"/>
      <c r="H107" s="277"/>
    </row>
    <row r="108" spans="1:8">
      <c r="A108" s="280"/>
      <c r="B108" s="25"/>
      <c r="C108" s="29"/>
      <c r="D108" s="29"/>
      <c r="E108" s="29"/>
      <c r="F108" s="285"/>
      <c r="G108" s="289"/>
      <c r="H108" s="277"/>
    </row>
    <row r="109" spans="1:8">
      <c r="A109" s="280"/>
      <c r="B109" s="25"/>
      <c r="C109" s="29"/>
      <c r="D109" s="29"/>
      <c r="E109" s="29"/>
      <c r="F109" s="62"/>
      <c r="G109" s="44"/>
      <c r="H109" s="277"/>
    </row>
    <row r="110" spans="1:8">
      <c r="A110" s="280"/>
      <c r="B110" s="25"/>
      <c r="C110" s="29"/>
      <c r="D110" s="29"/>
      <c r="E110" s="29"/>
      <c r="F110" s="285"/>
      <c r="G110" s="289"/>
      <c r="H110" s="277"/>
    </row>
    <row r="111" spans="1:8">
      <c r="A111" s="59"/>
      <c r="B111" s="41"/>
      <c r="C111" s="297"/>
      <c r="D111" s="297"/>
      <c r="E111" s="297"/>
      <c r="F111" s="285"/>
      <c r="G111" s="289"/>
      <c r="H111" s="289"/>
    </row>
    <row r="112" spans="1:8">
      <c r="A112" s="280"/>
      <c r="B112" s="25"/>
      <c r="C112" s="29"/>
      <c r="D112" s="29"/>
      <c r="E112" s="29"/>
      <c r="F112" s="62"/>
      <c r="G112" s="44"/>
      <c r="H112" s="277"/>
    </row>
    <row r="113" spans="1:8">
      <c r="A113" s="280"/>
      <c r="B113" s="25"/>
      <c r="C113" s="29"/>
      <c r="D113" s="29"/>
      <c r="E113" s="29"/>
      <c r="F113" s="62"/>
      <c r="G113" s="44"/>
      <c r="H113" s="277"/>
    </row>
    <row r="114" spans="1:8">
      <c r="A114" s="280"/>
      <c r="B114" s="25"/>
      <c r="C114" s="29"/>
      <c r="D114" s="29"/>
      <c r="E114" s="29"/>
      <c r="F114" s="62"/>
      <c r="G114" s="44"/>
      <c r="H114" s="277"/>
    </row>
    <row r="115" spans="1:8">
      <c r="A115" s="293"/>
      <c r="B115" s="23"/>
      <c r="C115" s="48"/>
      <c r="D115" s="37"/>
      <c r="E115" s="37"/>
      <c r="F115" s="287"/>
      <c r="G115" s="288"/>
      <c r="H115" s="45"/>
    </row>
    <row r="116" spans="1:8">
      <c r="A116" s="280"/>
      <c r="B116" s="25"/>
      <c r="C116" s="29"/>
      <c r="D116" s="29"/>
      <c r="E116" s="29"/>
      <c r="F116" s="62"/>
      <c r="G116" s="44"/>
      <c r="H116" s="277"/>
    </row>
    <row r="117" spans="1:8">
      <c r="A117" s="280"/>
      <c r="B117" s="25"/>
      <c r="C117" s="29"/>
      <c r="D117" s="29"/>
      <c r="E117" s="29"/>
      <c r="F117" s="62"/>
      <c r="G117" s="44"/>
      <c r="H117" s="277"/>
    </row>
    <row r="118" spans="1:8">
      <c r="A118" s="280"/>
      <c r="B118" s="25"/>
      <c r="C118" s="29"/>
      <c r="D118" s="29"/>
      <c r="E118" s="29"/>
      <c r="F118" s="62"/>
      <c r="G118" s="44"/>
      <c r="H118" s="277"/>
    </row>
    <row r="119" spans="1:8">
      <c r="A119" s="280"/>
      <c r="B119" s="25"/>
      <c r="C119" s="29"/>
      <c r="D119" s="29"/>
      <c r="E119" s="29"/>
      <c r="F119" s="285"/>
      <c r="G119" s="289"/>
      <c r="H119" s="277"/>
    </row>
    <row r="120" spans="1:8">
      <c r="A120" s="294"/>
      <c r="B120" s="25"/>
      <c r="C120" s="29"/>
      <c r="D120" s="29"/>
      <c r="E120" s="29"/>
      <c r="F120" s="285"/>
      <c r="G120" s="289"/>
      <c r="H120" s="277"/>
    </row>
    <row r="121" spans="1:8">
      <c r="A121" s="280"/>
      <c r="B121" s="25"/>
      <c r="C121" s="29"/>
      <c r="D121" s="29"/>
      <c r="E121" s="29"/>
      <c r="F121" s="62"/>
      <c r="G121" s="44"/>
      <c r="H121" s="277"/>
    </row>
  </sheetData>
  <mergeCells count="2">
    <mergeCell ref="A1:I1"/>
    <mergeCell ref="A2:I2"/>
  </mergeCells>
  <dataValidations count="1">
    <dataValidation type="list" allowBlank="1" showInputMessage="1" showErrorMessage="1" sqref="A2">
      <formula1>#REF!</formula1>
    </dataValidation>
  </dataValidations>
  <pageMargins left="0.49" right="0.27" top="0.28999999999999998" bottom="0.18" header="0.18" footer="0.2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>
  <dimension ref="A1:L173"/>
  <sheetViews>
    <sheetView workbookViewId="0">
      <selection activeCell="N14" sqref="N14"/>
    </sheetView>
  </sheetViews>
  <sheetFormatPr defaultColWidth="9.140625" defaultRowHeight="15"/>
  <cols>
    <col min="1" max="1" width="5" style="281" customWidth="1"/>
    <col min="2" max="2" width="18.140625" style="26" bestFit="1" customWidth="1"/>
    <col min="3" max="4" width="7" style="26" customWidth="1"/>
    <col min="5" max="5" width="15.5703125" style="26" customWidth="1"/>
    <col min="6" max="6" width="11.85546875" style="43" customWidth="1"/>
    <col min="7" max="7" width="9.140625" style="282" customWidth="1"/>
    <col min="8" max="8" width="9.140625" style="278" customWidth="1"/>
    <col min="9" max="9" width="10.28515625" style="26" customWidth="1"/>
    <col min="10" max="16384" width="9.140625" style="26"/>
  </cols>
  <sheetData>
    <row r="1" spans="1:12" ht="15" customHeight="1">
      <c r="A1" s="352" t="s">
        <v>1057</v>
      </c>
      <c r="B1" s="352"/>
      <c r="C1" s="352"/>
      <c r="D1" s="352"/>
      <c r="E1" s="352"/>
      <c r="F1" s="352"/>
      <c r="G1" s="352"/>
      <c r="H1" s="352"/>
      <c r="I1" s="352"/>
    </row>
    <row r="2" spans="1:12" ht="15.75" customHeight="1">
      <c r="A2" s="353"/>
      <c r="B2" s="353"/>
      <c r="C2" s="353"/>
      <c r="D2" s="353"/>
      <c r="E2" s="353"/>
      <c r="F2" s="353"/>
      <c r="G2" s="353"/>
      <c r="H2" s="353"/>
      <c r="I2" s="353"/>
    </row>
    <row r="4" spans="1:12">
      <c r="A4" s="279" t="s">
        <v>79</v>
      </c>
      <c r="B4" s="27" t="s">
        <v>24</v>
      </c>
      <c r="C4" s="27" t="s">
        <v>25</v>
      </c>
      <c r="D4" s="27" t="s">
        <v>26</v>
      </c>
      <c r="E4" s="27" t="s">
        <v>27</v>
      </c>
      <c r="F4" s="28" t="s">
        <v>33</v>
      </c>
      <c r="G4" s="284" t="s">
        <v>34</v>
      </c>
      <c r="H4" s="326" t="s">
        <v>104</v>
      </c>
      <c r="I4" s="26" t="s">
        <v>83</v>
      </c>
    </row>
    <row r="5" spans="1:12">
      <c r="A5" s="59">
        <v>287</v>
      </c>
      <c r="B5" s="41" t="s">
        <v>517</v>
      </c>
      <c r="C5" s="297">
        <v>2005</v>
      </c>
      <c r="D5" s="297" t="s">
        <v>4</v>
      </c>
      <c r="E5" s="297" t="s">
        <v>23</v>
      </c>
      <c r="F5" s="287" t="s">
        <v>690</v>
      </c>
      <c r="G5" s="288" t="s">
        <v>688</v>
      </c>
      <c r="H5" s="288" t="s">
        <v>19</v>
      </c>
      <c r="I5" s="26">
        <v>25</v>
      </c>
    </row>
    <row r="6" spans="1:12" ht="15" customHeight="1">
      <c r="A6" s="280">
        <v>256</v>
      </c>
      <c r="B6" s="25" t="s">
        <v>487</v>
      </c>
      <c r="C6" s="29">
        <v>2005</v>
      </c>
      <c r="D6" s="29" t="s">
        <v>4</v>
      </c>
      <c r="E6" s="29" t="s">
        <v>23</v>
      </c>
      <c r="F6" s="285" t="s">
        <v>687</v>
      </c>
      <c r="G6" s="289" t="s">
        <v>1114</v>
      </c>
      <c r="H6" s="277" t="s">
        <v>20</v>
      </c>
      <c r="I6" s="26">
        <v>20</v>
      </c>
    </row>
    <row r="7" spans="1:12" ht="15" customHeight="1">
      <c r="A7" s="280">
        <v>232</v>
      </c>
      <c r="B7" s="25" t="s">
        <v>424</v>
      </c>
      <c r="C7" s="29">
        <v>2006</v>
      </c>
      <c r="D7" s="29" t="s">
        <v>4</v>
      </c>
      <c r="E7" s="29" t="s">
        <v>11</v>
      </c>
      <c r="F7" s="62" t="s">
        <v>687</v>
      </c>
      <c r="G7" s="44" t="s">
        <v>1115</v>
      </c>
      <c r="H7" s="277" t="s">
        <v>19</v>
      </c>
      <c r="I7" s="26">
        <v>25</v>
      </c>
      <c r="J7" s="30"/>
      <c r="K7" s="30"/>
      <c r="L7" s="30"/>
    </row>
    <row r="8" spans="1:12">
      <c r="A8" s="280">
        <v>180</v>
      </c>
      <c r="B8" s="25" t="s">
        <v>57</v>
      </c>
      <c r="C8" s="29">
        <v>2005</v>
      </c>
      <c r="D8" s="29" t="s">
        <v>4</v>
      </c>
      <c r="E8" s="29" t="s">
        <v>10</v>
      </c>
      <c r="F8" s="62" t="s">
        <v>272</v>
      </c>
      <c r="G8" s="44" t="s">
        <v>1113</v>
      </c>
      <c r="H8" s="277" t="s">
        <v>21</v>
      </c>
      <c r="I8" s="26">
        <v>16</v>
      </c>
      <c r="J8" s="30"/>
      <c r="K8" s="30"/>
      <c r="L8" s="30"/>
    </row>
    <row r="9" spans="1:12">
      <c r="A9" s="280">
        <v>156</v>
      </c>
      <c r="B9" s="25" t="s">
        <v>84</v>
      </c>
      <c r="C9" s="29">
        <v>2006</v>
      </c>
      <c r="D9" s="29" t="s">
        <v>4</v>
      </c>
      <c r="E9" s="29" t="s">
        <v>10</v>
      </c>
      <c r="F9" s="62" t="s">
        <v>244</v>
      </c>
      <c r="G9" s="44" t="s">
        <v>1118</v>
      </c>
      <c r="H9" s="277" t="s">
        <v>20</v>
      </c>
      <c r="I9" s="26">
        <v>20</v>
      </c>
      <c r="J9" s="30"/>
      <c r="K9" s="30"/>
      <c r="L9" s="30"/>
    </row>
    <row r="10" spans="1:12" ht="15" customHeight="1">
      <c r="A10" s="280">
        <v>237</v>
      </c>
      <c r="B10" s="25" t="s">
        <v>473</v>
      </c>
      <c r="C10" s="29">
        <v>2006</v>
      </c>
      <c r="D10" s="29" t="s">
        <v>3</v>
      </c>
      <c r="E10" s="29" t="s">
        <v>23</v>
      </c>
      <c r="F10" s="62" t="s">
        <v>695</v>
      </c>
      <c r="G10" s="44" t="s">
        <v>1159</v>
      </c>
      <c r="H10" s="277" t="s">
        <v>19</v>
      </c>
      <c r="I10" s="26">
        <v>25</v>
      </c>
      <c r="J10" s="30"/>
      <c r="K10" s="30"/>
      <c r="L10" s="30"/>
    </row>
    <row r="11" spans="1:12" ht="15" customHeight="1">
      <c r="A11" s="280">
        <v>68</v>
      </c>
      <c r="B11" s="25" t="s">
        <v>338</v>
      </c>
      <c r="C11" s="29">
        <v>2005</v>
      </c>
      <c r="D11" s="29" t="s">
        <v>3</v>
      </c>
      <c r="E11" s="29" t="s">
        <v>37</v>
      </c>
      <c r="F11" s="62" t="s">
        <v>340</v>
      </c>
      <c r="G11" s="44" t="s">
        <v>1159</v>
      </c>
      <c r="H11" s="277" t="s">
        <v>19</v>
      </c>
      <c r="I11" s="26">
        <v>25</v>
      </c>
      <c r="J11" s="30"/>
      <c r="K11" s="30"/>
      <c r="L11" s="30"/>
    </row>
    <row r="12" spans="1:12">
      <c r="A12" s="280">
        <v>182</v>
      </c>
      <c r="B12" s="25" t="s">
        <v>67</v>
      </c>
      <c r="C12" s="29">
        <v>2005</v>
      </c>
      <c r="D12" s="29" t="s">
        <v>3</v>
      </c>
      <c r="E12" s="29" t="s">
        <v>10</v>
      </c>
      <c r="F12" s="62" t="s">
        <v>276</v>
      </c>
      <c r="G12" s="44" t="s">
        <v>1160</v>
      </c>
      <c r="H12" s="277" t="s">
        <v>20</v>
      </c>
      <c r="I12" s="26">
        <v>20</v>
      </c>
      <c r="J12" s="30"/>
      <c r="K12" s="30"/>
      <c r="L12" s="30"/>
    </row>
    <row r="13" spans="1:12" ht="15" customHeight="1">
      <c r="A13" s="280"/>
      <c r="B13" s="25" t="s">
        <v>734</v>
      </c>
      <c r="C13" s="29">
        <v>2005</v>
      </c>
      <c r="D13" s="29" t="s">
        <v>4</v>
      </c>
      <c r="E13" s="29" t="s">
        <v>11</v>
      </c>
      <c r="F13" s="62" t="s">
        <v>733</v>
      </c>
      <c r="G13" s="289" t="s">
        <v>690</v>
      </c>
      <c r="H13" s="277"/>
      <c r="I13" s="26">
        <v>13</v>
      </c>
      <c r="J13" s="30"/>
      <c r="K13" s="30"/>
      <c r="L13" s="30"/>
    </row>
    <row r="14" spans="1:12" ht="15" customHeight="1">
      <c r="A14" s="280">
        <v>86</v>
      </c>
      <c r="B14" s="25" t="s">
        <v>366</v>
      </c>
      <c r="C14" s="29">
        <v>2005</v>
      </c>
      <c r="D14" s="29" t="s">
        <v>4</v>
      </c>
      <c r="E14" s="29" t="s">
        <v>11</v>
      </c>
      <c r="F14" s="62" t="s">
        <v>699</v>
      </c>
      <c r="G14" s="44" t="s">
        <v>690</v>
      </c>
      <c r="H14" s="277"/>
      <c r="I14" s="26">
        <v>10</v>
      </c>
      <c r="J14" s="30"/>
      <c r="K14" s="30"/>
      <c r="L14" s="30"/>
    </row>
    <row r="15" spans="1:12">
      <c r="A15" s="280">
        <v>119</v>
      </c>
      <c r="B15" s="25" t="s">
        <v>386</v>
      </c>
      <c r="C15" s="29">
        <v>2005</v>
      </c>
      <c r="D15" s="29" t="s">
        <v>4</v>
      </c>
      <c r="E15" s="29" t="s">
        <v>11</v>
      </c>
      <c r="F15" s="285" t="s">
        <v>689</v>
      </c>
      <c r="G15" s="289" t="s">
        <v>1117</v>
      </c>
      <c r="H15" s="277"/>
      <c r="I15" s="26">
        <v>7</v>
      </c>
      <c r="J15" s="30"/>
      <c r="K15" s="30"/>
      <c r="L15" s="30"/>
    </row>
    <row r="16" spans="1:12" ht="15" customHeight="1">
      <c r="A16" s="280">
        <v>58</v>
      </c>
      <c r="B16" s="25" t="s">
        <v>326</v>
      </c>
      <c r="C16" s="29">
        <v>2005</v>
      </c>
      <c r="D16" s="29" t="s">
        <v>4</v>
      </c>
      <c r="E16" s="29" t="s">
        <v>37</v>
      </c>
      <c r="F16" s="62" t="s">
        <v>328</v>
      </c>
      <c r="G16" s="289" t="s">
        <v>1111</v>
      </c>
      <c r="H16" s="277"/>
      <c r="I16" s="26">
        <v>5</v>
      </c>
      <c r="J16" s="30"/>
      <c r="K16" s="30"/>
      <c r="L16" s="30"/>
    </row>
    <row r="17" spans="1:9" ht="12.75" customHeight="1">
      <c r="A17" s="280">
        <v>257</v>
      </c>
      <c r="B17" s="25" t="s">
        <v>489</v>
      </c>
      <c r="C17" s="29">
        <v>2005</v>
      </c>
      <c r="D17" s="29" t="s">
        <v>4</v>
      </c>
      <c r="E17" s="29" t="s">
        <v>23</v>
      </c>
      <c r="F17" s="62" t="s">
        <v>688</v>
      </c>
      <c r="G17" s="44" t="s">
        <v>1116</v>
      </c>
      <c r="H17" s="277"/>
      <c r="I17" s="26">
        <v>3</v>
      </c>
    </row>
    <row r="18" spans="1:9">
      <c r="A18" s="280">
        <v>122</v>
      </c>
      <c r="B18" s="25" t="s">
        <v>389</v>
      </c>
      <c r="C18" s="29">
        <v>2006</v>
      </c>
      <c r="D18" s="29" t="s">
        <v>3</v>
      </c>
      <c r="E18" s="29" t="s">
        <v>11</v>
      </c>
      <c r="F18" s="62" t="s">
        <v>696</v>
      </c>
      <c r="G18" s="44" t="s">
        <v>1158</v>
      </c>
      <c r="H18" s="277" t="s">
        <v>20</v>
      </c>
      <c r="I18" s="26">
        <v>20</v>
      </c>
    </row>
    <row r="19" spans="1:9" ht="12.75" customHeight="1">
      <c r="A19" s="280">
        <v>262</v>
      </c>
      <c r="B19" s="25" t="s">
        <v>496</v>
      </c>
      <c r="C19" s="29">
        <v>2005</v>
      </c>
      <c r="D19" s="29" t="s">
        <v>4</v>
      </c>
      <c r="E19" s="29" t="s">
        <v>23</v>
      </c>
      <c r="F19" s="285" t="s">
        <v>698</v>
      </c>
      <c r="G19" s="289" t="s">
        <v>1109</v>
      </c>
      <c r="H19" s="277"/>
      <c r="I19" s="26">
        <v>2</v>
      </c>
    </row>
    <row r="20" spans="1:9" ht="12.75" customHeight="1">
      <c r="A20" s="280">
        <v>282</v>
      </c>
      <c r="B20" s="25" t="s">
        <v>511</v>
      </c>
      <c r="C20" s="29">
        <v>2005</v>
      </c>
      <c r="D20" s="29" t="s">
        <v>4</v>
      </c>
      <c r="E20" s="29" t="s">
        <v>23</v>
      </c>
      <c r="F20" s="62" t="s">
        <v>691</v>
      </c>
      <c r="G20" s="44" t="s">
        <v>1119</v>
      </c>
      <c r="H20" s="277"/>
      <c r="I20" s="26">
        <v>1</v>
      </c>
    </row>
    <row r="21" spans="1:9">
      <c r="A21" s="280">
        <v>181</v>
      </c>
      <c r="B21" s="25" t="s">
        <v>59</v>
      </c>
      <c r="C21" s="29">
        <v>2006</v>
      </c>
      <c r="D21" s="29" t="s">
        <v>4</v>
      </c>
      <c r="E21" s="29" t="s">
        <v>10</v>
      </c>
      <c r="F21" s="62" t="s">
        <v>274</v>
      </c>
      <c r="G21" s="44" t="s">
        <v>1108</v>
      </c>
      <c r="H21" s="277" t="s">
        <v>21</v>
      </c>
      <c r="I21" s="26">
        <v>16</v>
      </c>
    </row>
    <row r="22" spans="1:9">
      <c r="A22" s="280">
        <v>154</v>
      </c>
      <c r="B22" s="25" t="s">
        <v>68</v>
      </c>
      <c r="C22" s="29">
        <v>2005</v>
      </c>
      <c r="D22" s="29" t="s">
        <v>3</v>
      </c>
      <c r="E22" s="29" t="s">
        <v>10</v>
      </c>
      <c r="F22" s="62" t="s">
        <v>110</v>
      </c>
      <c r="G22" s="44" t="s">
        <v>1161</v>
      </c>
      <c r="H22" s="277" t="s">
        <v>21</v>
      </c>
      <c r="I22" s="26">
        <v>16</v>
      </c>
    </row>
    <row r="23" spans="1:9" ht="12.75" customHeight="1">
      <c r="A23" s="280">
        <v>272</v>
      </c>
      <c r="B23" s="25" t="s">
        <v>504</v>
      </c>
      <c r="C23" s="29">
        <v>2006</v>
      </c>
      <c r="D23" s="29" t="s">
        <v>3</v>
      </c>
      <c r="E23" s="29" t="s">
        <v>23</v>
      </c>
      <c r="F23" s="62" t="s">
        <v>694</v>
      </c>
      <c r="G23" s="44" t="s">
        <v>1162</v>
      </c>
      <c r="H23" s="277" t="s">
        <v>21</v>
      </c>
      <c r="I23" s="26">
        <v>16</v>
      </c>
    </row>
    <row r="24" spans="1:9">
      <c r="A24" s="280">
        <v>168</v>
      </c>
      <c r="B24" s="25" t="s">
        <v>86</v>
      </c>
      <c r="C24" s="29">
        <v>2006</v>
      </c>
      <c r="D24" s="29" t="s">
        <v>3</v>
      </c>
      <c r="E24" s="29" t="s">
        <v>10</v>
      </c>
      <c r="F24" s="62" t="s">
        <v>133</v>
      </c>
      <c r="G24" s="44" t="s">
        <v>1128</v>
      </c>
      <c r="H24" s="277"/>
      <c r="I24" s="26">
        <v>13</v>
      </c>
    </row>
    <row r="25" spans="1:9" ht="12.75" customHeight="1">
      <c r="A25" s="280">
        <v>123</v>
      </c>
      <c r="B25" s="25" t="s">
        <v>390</v>
      </c>
      <c r="C25" s="29">
        <v>2006</v>
      </c>
      <c r="D25" s="29" t="s">
        <v>4</v>
      </c>
      <c r="E25" s="29" t="s">
        <v>11</v>
      </c>
      <c r="F25" s="62" t="s">
        <v>692</v>
      </c>
      <c r="G25" s="289" t="s">
        <v>1112</v>
      </c>
      <c r="H25" s="277"/>
      <c r="I25" s="26">
        <v>13</v>
      </c>
    </row>
    <row r="26" spans="1:9">
      <c r="A26" s="280">
        <v>121</v>
      </c>
      <c r="B26" s="25" t="s">
        <v>388</v>
      </c>
      <c r="C26" s="29">
        <v>2005</v>
      </c>
      <c r="D26" s="29" t="s">
        <v>4</v>
      </c>
      <c r="E26" s="29" t="s">
        <v>11</v>
      </c>
      <c r="F26" s="62" t="s">
        <v>693</v>
      </c>
      <c r="G26" s="44" t="s">
        <v>1107</v>
      </c>
      <c r="H26" s="277"/>
    </row>
    <row r="27" spans="1:9">
      <c r="A27" s="280">
        <v>155</v>
      </c>
      <c r="B27" s="25" t="s">
        <v>39</v>
      </c>
      <c r="C27" s="29">
        <v>2007</v>
      </c>
      <c r="D27" s="29" t="s">
        <v>3</v>
      </c>
      <c r="E27" s="29" t="s">
        <v>10</v>
      </c>
      <c r="F27" s="62" t="s">
        <v>242</v>
      </c>
      <c r="G27" s="44" t="s">
        <v>1155</v>
      </c>
      <c r="H27" s="277" t="s">
        <v>19</v>
      </c>
      <c r="I27" s="26">
        <v>25</v>
      </c>
    </row>
    <row r="28" spans="1:9" ht="12.75" customHeight="1">
      <c r="A28" s="280">
        <v>271</v>
      </c>
      <c r="B28" s="25" t="s">
        <v>503</v>
      </c>
      <c r="C28" s="29">
        <v>2006</v>
      </c>
      <c r="D28" s="29" t="s">
        <v>3</v>
      </c>
      <c r="E28" s="29" t="s">
        <v>23</v>
      </c>
      <c r="F28" s="62" t="s">
        <v>697</v>
      </c>
      <c r="G28" s="44" t="s">
        <v>1154</v>
      </c>
      <c r="H28" s="277"/>
      <c r="I28" s="26">
        <v>10</v>
      </c>
    </row>
    <row r="29" spans="1:9">
      <c r="A29" s="280">
        <v>183</v>
      </c>
      <c r="B29" s="25" t="s">
        <v>60</v>
      </c>
      <c r="C29" s="29">
        <v>2009</v>
      </c>
      <c r="D29" s="29" t="s">
        <v>4</v>
      </c>
      <c r="E29" s="29" t="s">
        <v>10</v>
      </c>
      <c r="F29" s="62" t="s">
        <v>278</v>
      </c>
      <c r="G29" s="44" t="s">
        <v>1103</v>
      </c>
      <c r="H29" s="277" t="s">
        <v>19</v>
      </c>
      <c r="I29" s="26">
        <v>25</v>
      </c>
    </row>
    <row r="30" spans="1:9">
      <c r="A30" s="280">
        <v>246</v>
      </c>
      <c r="B30" s="25" t="s">
        <v>481</v>
      </c>
      <c r="C30" s="29">
        <v>2006</v>
      </c>
      <c r="D30" s="29" t="s">
        <v>4</v>
      </c>
      <c r="E30" s="29" t="s">
        <v>23</v>
      </c>
      <c r="F30" s="62" t="s">
        <v>700</v>
      </c>
      <c r="G30" s="289" t="s">
        <v>1106</v>
      </c>
      <c r="H30" s="277"/>
      <c r="I30" s="26">
        <v>10</v>
      </c>
    </row>
    <row r="31" spans="1:9">
      <c r="A31" s="280">
        <v>325</v>
      </c>
      <c r="B31" s="25" t="s">
        <v>167</v>
      </c>
      <c r="C31" s="29">
        <v>2005</v>
      </c>
      <c r="D31" s="29" t="s">
        <v>3</v>
      </c>
      <c r="E31" s="29" t="s">
        <v>43</v>
      </c>
      <c r="F31" s="62" t="s">
        <v>112</v>
      </c>
      <c r="G31" s="44" t="s">
        <v>1153</v>
      </c>
      <c r="H31" s="277"/>
      <c r="I31" s="26">
        <v>13</v>
      </c>
    </row>
    <row r="32" spans="1:9">
      <c r="A32" s="280">
        <v>9</v>
      </c>
      <c r="B32" s="25" t="s">
        <v>565</v>
      </c>
      <c r="C32" s="29">
        <v>2006</v>
      </c>
      <c r="D32" s="29" t="s">
        <v>4</v>
      </c>
      <c r="E32" s="29" t="s">
        <v>42</v>
      </c>
      <c r="F32" s="62" t="s">
        <v>701</v>
      </c>
      <c r="G32" s="44" t="s">
        <v>1102</v>
      </c>
      <c r="H32" s="277"/>
      <c r="I32" s="26">
        <v>7</v>
      </c>
    </row>
    <row r="33" spans="1:9">
      <c r="A33" s="280">
        <v>228</v>
      </c>
      <c r="B33" s="25" t="s">
        <v>419</v>
      </c>
      <c r="C33" s="29">
        <v>2006</v>
      </c>
      <c r="D33" s="29" t="s">
        <v>4</v>
      </c>
      <c r="E33" s="29" t="s">
        <v>11</v>
      </c>
      <c r="F33" s="62" t="s">
        <v>421</v>
      </c>
      <c r="G33" s="44" t="s">
        <v>1104</v>
      </c>
      <c r="H33" s="277"/>
      <c r="I33" s="26">
        <v>5</v>
      </c>
    </row>
    <row r="34" spans="1:9">
      <c r="A34" s="59">
        <v>45</v>
      </c>
      <c r="B34" s="301" t="s">
        <v>450</v>
      </c>
      <c r="C34" s="302">
        <v>2008</v>
      </c>
      <c r="D34" s="296" t="s">
        <v>4</v>
      </c>
      <c r="E34" s="300" t="s">
        <v>13</v>
      </c>
      <c r="F34" s="287" t="s">
        <v>451</v>
      </c>
      <c r="G34" s="46" t="s">
        <v>1104</v>
      </c>
      <c r="H34" s="46" t="s">
        <v>19</v>
      </c>
      <c r="I34" s="30">
        <v>25</v>
      </c>
    </row>
    <row r="35" spans="1:9">
      <c r="A35" s="280">
        <v>347</v>
      </c>
      <c r="B35" s="25" t="s">
        <v>215</v>
      </c>
      <c r="C35" s="29">
        <v>2007</v>
      </c>
      <c r="D35" s="29" t="s">
        <v>4</v>
      </c>
      <c r="E35" s="29" t="s">
        <v>10</v>
      </c>
      <c r="F35" s="62" t="s">
        <v>133</v>
      </c>
      <c r="G35" s="44" t="s">
        <v>1062</v>
      </c>
      <c r="H35" s="277" t="s">
        <v>19</v>
      </c>
      <c r="I35" s="26">
        <v>25</v>
      </c>
    </row>
    <row r="36" spans="1:9">
      <c r="A36" s="280">
        <v>201</v>
      </c>
      <c r="B36" s="25" t="s">
        <v>73</v>
      </c>
      <c r="C36" s="29">
        <v>2006</v>
      </c>
      <c r="D36" s="29" t="s">
        <v>4</v>
      </c>
      <c r="E36" s="29" t="s">
        <v>10</v>
      </c>
      <c r="F36" s="62" t="s">
        <v>133</v>
      </c>
      <c r="G36" s="289" t="s">
        <v>1059</v>
      </c>
      <c r="H36" s="277"/>
      <c r="I36" s="26">
        <v>3</v>
      </c>
    </row>
    <row r="37" spans="1:9">
      <c r="A37" s="59">
        <v>34</v>
      </c>
      <c r="B37" s="41" t="s">
        <v>126</v>
      </c>
      <c r="C37" s="297">
        <v>2005</v>
      </c>
      <c r="D37" s="297" t="s">
        <v>4</v>
      </c>
      <c r="E37" s="298" t="s">
        <v>12</v>
      </c>
      <c r="F37" s="287" t="s">
        <v>210</v>
      </c>
      <c r="G37" s="46" t="s">
        <v>1110</v>
      </c>
      <c r="H37" s="46"/>
      <c r="I37" s="30"/>
    </row>
    <row r="38" spans="1:9">
      <c r="A38" s="280">
        <v>357</v>
      </c>
      <c r="B38" s="25" t="s">
        <v>224</v>
      </c>
      <c r="C38" s="29">
        <v>2007</v>
      </c>
      <c r="D38" s="29" t="s">
        <v>4</v>
      </c>
      <c r="E38" s="29" t="s">
        <v>10</v>
      </c>
      <c r="F38" s="62" t="s">
        <v>133</v>
      </c>
      <c r="G38" s="44" t="s">
        <v>893</v>
      </c>
      <c r="H38" s="277" t="s">
        <v>20</v>
      </c>
      <c r="I38" s="26">
        <v>20</v>
      </c>
    </row>
    <row r="39" spans="1:9">
      <c r="A39" s="280">
        <v>353</v>
      </c>
      <c r="B39" s="25" t="s">
        <v>221</v>
      </c>
      <c r="C39" s="29">
        <v>2006</v>
      </c>
      <c r="D39" s="29" t="s">
        <v>3</v>
      </c>
      <c r="E39" s="29" t="s">
        <v>10</v>
      </c>
      <c r="F39" s="285" t="s">
        <v>133</v>
      </c>
      <c r="G39" s="289" t="s">
        <v>1129</v>
      </c>
      <c r="H39" s="277"/>
      <c r="I39" s="26">
        <v>7</v>
      </c>
    </row>
    <row r="40" spans="1:9">
      <c r="A40" s="280">
        <v>173</v>
      </c>
      <c r="B40" s="25" t="s">
        <v>132</v>
      </c>
      <c r="C40" s="29">
        <v>2006</v>
      </c>
      <c r="D40" s="29" t="s">
        <v>4</v>
      </c>
      <c r="E40" s="29" t="s">
        <v>10</v>
      </c>
      <c r="F40" s="62" t="s">
        <v>266</v>
      </c>
      <c r="G40" s="289" t="s">
        <v>810</v>
      </c>
      <c r="H40" s="277"/>
      <c r="I40" s="26">
        <v>2</v>
      </c>
    </row>
    <row r="41" spans="1:9">
      <c r="A41" s="280">
        <v>339</v>
      </c>
      <c r="B41" s="25" t="s">
        <v>197</v>
      </c>
      <c r="C41" s="29">
        <v>2006</v>
      </c>
      <c r="D41" s="29" t="s">
        <v>3</v>
      </c>
      <c r="E41" s="29" t="s">
        <v>12</v>
      </c>
      <c r="F41" s="62" t="s">
        <v>198</v>
      </c>
      <c r="G41" s="44" t="s">
        <v>810</v>
      </c>
      <c r="H41" s="277"/>
      <c r="I41" s="26">
        <v>5</v>
      </c>
    </row>
    <row r="42" spans="1:9">
      <c r="A42" s="280">
        <v>192</v>
      </c>
      <c r="B42" s="25" t="s">
        <v>30</v>
      </c>
      <c r="C42" s="29">
        <v>2007</v>
      </c>
      <c r="D42" s="29" t="s">
        <v>3</v>
      </c>
      <c r="E42" s="29" t="s">
        <v>10</v>
      </c>
      <c r="F42" s="62" t="s">
        <v>290</v>
      </c>
      <c r="G42" s="44" t="s">
        <v>1156</v>
      </c>
      <c r="H42" s="277" t="s">
        <v>20</v>
      </c>
      <c r="I42" s="26">
        <v>20</v>
      </c>
    </row>
    <row r="43" spans="1:9">
      <c r="A43" s="280">
        <v>351</v>
      </c>
      <c r="B43" s="25" t="s">
        <v>219</v>
      </c>
      <c r="C43" s="29">
        <v>2008</v>
      </c>
      <c r="D43" s="29" t="s">
        <v>4</v>
      </c>
      <c r="E43" s="29" t="s">
        <v>10</v>
      </c>
      <c r="F43" s="62" t="s">
        <v>133</v>
      </c>
      <c r="G43" s="44" t="s">
        <v>1065</v>
      </c>
      <c r="H43" s="277" t="s">
        <v>20</v>
      </c>
      <c r="I43" s="26">
        <v>20</v>
      </c>
    </row>
    <row r="44" spans="1:9">
      <c r="A44" s="280">
        <v>336</v>
      </c>
      <c r="B44" s="25" t="s">
        <v>194</v>
      </c>
      <c r="C44" s="29">
        <v>2006</v>
      </c>
      <c r="D44" s="29" t="s">
        <v>4</v>
      </c>
      <c r="E44" s="29" t="s">
        <v>12</v>
      </c>
      <c r="F44" s="62" t="s">
        <v>133</v>
      </c>
      <c r="G44" s="44" t="s">
        <v>1073</v>
      </c>
      <c r="H44" s="277"/>
      <c r="I44" s="26">
        <v>1</v>
      </c>
    </row>
    <row r="45" spans="1:9">
      <c r="A45" s="280">
        <v>345</v>
      </c>
      <c r="B45" s="25" t="s">
        <v>142</v>
      </c>
      <c r="C45" s="29">
        <v>2007</v>
      </c>
      <c r="D45" s="29" t="s">
        <v>4</v>
      </c>
      <c r="E45" s="29" t="s">
        <v>10</v>
      </c>
      <c r="F45" s="62" t="s">
        <v>133</v>
      </c>
      <c r="G45" s="44" t="s">
        <v>1071</v>
      </c>
      <c r="H45" s="277" t="s">
        <v>21</v>
      </c>
      <c r="I45" s="26">
        <v>16</v>
      </c>
    </row>
    <row r="46" spans="1:9">
      <c r="A46" s="280">
        <v>356</v>
      </c>
      <c r="B46" s="25" t="s">
        <v>69</v>
      </c>
      <c r="C46" s="29">
        <v>2007</v>
      </c>
      <c r="D46" s="29" t="s">
        <v>3</v>
      </c>
      <c r="E46" s="29" t="s">
        <v>10</v>
      </c>
      <c r="F46" s="62" t="s">
        <v>133</v>
      </c>
      <c r="G46" s="44" t="s">
        <v>1071</v>
      </c>
      <c r="H46" s="277" t="s">
        <v>21</v>
      </c>
      <c r="I46" s="26">
        <v>16</v>
      </c>
    </row>
    <row r="47" spans="1:9">
      <c r="A47" s="280">
        <v>368</v>
      </c>
      <c r="B47" s="25" t="s">
        <v>234</v>
      </c>
      <c r="C47" s="29">
        <v>2007</v>
      </c>
      <c r="D47" s="29" t="s">
        <v>4</v>
      </c>
      <c r="E47" s="29" t="s">
        <v>10</v>
      </c>
      <c r="F47" s="62" t="s">
        <v>133</v>
      </c>
      <c r="G47" s="44" t="s">
        <v>1063</v>
      </c>
      <c r="H47" s="277"/>
      <c r="I47" s="26">
        <v>13</v>
      </c>
    </row>
    <row r="48" spans="1:9">
      <c r="A48" s="280">
        <v>317</v>
      </c>
      <c r="B48" s="25" t="s">
        <v>139</v>
      </c>
      <c r="C48" s="29">
        <v>2004</v>
      </c>
      <c r="D48" s="29" t="s">
        <v>4</v>
      </c>
      <c r="E48" s="29" t="s">
        <v>10</v>
      </c>
      <c r="F48" s="62" t="s">
        <v>309</v>
      </c>
      <c r="G48" s="44" t="s">
        <v>1063</v>
      </c>
      <c r="H48" s="277" t="s">
        <v>19</v>
      </c>
      <c r="I48" s="26">
        <v>25</v>
      </c>
    </row>
    <row r="49" spans="1:9">
      <c r="A49" s="59">
        <v>185</v>
      </c>
      <c r="B49" s="295" t="s">
        <v>92</v>
      </c>
      <c r="C49" s="296">
        <v>2007</v>
      </c>
      <c r="D49" s="296" t="s">
        <v>4</v>
      </c>
      <c r="E49" s="296" t="s">
        <v>10</v>
      </c>
      <c r="F49" s="287" t="s">
        <v>112</v>
      </c>
      <c r="G49" s="288" t="s">
        <v>1097</v>
      </c>
      <c r="H49" s="45"/>
      <c r="I49" s="26">
        <v>10</v>
      </c>
    </row>
    <row r="50" spans="1:9">
      <c r="A50" s="280">
        <v>382</v>
      </c>
      <c r="B50" s="25" t="s">
        <v>537</v>
      </c>
      <c r="C50" s="29">
        <v>2007</v>
      </c>
      <c r="D50" s="29" t="s">
        <v>3</v>
      </c>
      <c r="E50" s="29" t="s">
        <v>23</v>
      </c>
      <c r="F50" s="285" t="s">
        <v>133</v>
      </c>
      <c r="G50" s="289" t="s">
        <v>1121</v>
      </c>
      <c r="H50" s="277"/>
      <c r="I50" s="26">
        <v>13</v>
      </c>
    </row>
    <row r="51" spans="1:9">
      <c r="A51" s="280">
        <v>187</v>
      </c>
      <c r="B51" s="25" t="s">
        <v>74</v>
      </c>
      <c r="C51" s="29">
        <v>2007</v>
      </c>
      <c r="D51" s="29" t="s">
        <v>4</v>
      </c>
      <c r="E51" s="29" t="s">
        <v>10</v>
      </c>
      <c r="F51" s="62" t="s">
        <v>283</v>
      </c>
      <c r="G51" s="44" t="s">
        <v>1096</v>
      </c>
      <c r="H51" s="277"/>
      <c r="I51" s="26">
        <v>7</v>
      </c>
    </row>
    <row r="52" spans="1:9">
      <c r="A52" s="294">
        <v>184</v>
      </c>
      <c r="B52" s="25" t="s">
        <v>91</v>
      </c>
      <c r="C52" s="29">
        <v>2006</v>
      </c>
      <c r="D52" s="29" t="s">
        <v>4</v>
      </c>
      <c r="E52" s="29" t="s">
        <v>10</v>
      </c>
      <c r="F52" s="285" t="s">
        <v>280</v>
      </c>
      <c r="G52" s="289" t="s">
        <v>1105</v>
      </c>
      <c r="H52" s="277"/>
    </row>
    <row r="53" spans="1:9">
      <c r="A53" s="280">
        <v>21</v>
      </c>
      <c r="B53" s="25" t="s">
        <v>596</v>
      </c>
      <c r="C53" s="29">
        <v>2005</v>
      </c>
      <c r="D53" s="29" t="s">
        <v>4</v>
      </c>
      <c r="E53" s="29" t="s">
        <v>42</v>
      </c>
      <c r="F53" s="62" t="s">
        <v>706</v>
      </c>
      <c r="G53" s="44" t="s">
        <v>1092</v>
      </c>
      <c r="H53" s="277"/>
    </row>
    <row r="54" spans="1:9">
      <c r="A54" s="280">
        <v>365</v>
      </c>
      <c r="B54" s="25" t="s">
        <v>231</v>
      </c>
      <c r="C54" s="29">
        <v>2006</v>
      </c>
      <c r="D54" s="29" t="s">
        <v>4</v>
      </c>
      <c r="E54" s="29" t="s">
        <v>10</v>
      </c>
      <c r="F54" s="62" t="s">
        <v>133</v>
      </c>
      <c r="G54" s="44" t="s">
        <v>1060</v>
      </c>
      <c r="H54" s="277"/>
    </row>
    <row r="55" spans="1:9">
      <c r="A55" s="280">
        <v>331</v>
      </c>
      <c r="B55" s="25" t="s">
        <v>182</v>
      </c>
      <c r="C55" s="29">
        <v>2009</v>
      </c>
      <c r="D55" s="29" t="s">
        <v>4</v>
      </c>
      <c r="E55" s="29" t="s">
        <v>43</v>
      </c>
      <c r="F55" s="62" t="s">
        <v>184</v>
      </c>
      <c r="G55" s="44" t="s">
        <v>1075</v>
      </c>
      <c r="H55" s="277" t="s">
        <v>20</v>
      </c>
      <c r="I55" s="26">
        <v>20</v>
      </c>
    </row>
    <row r="56" spans="1:9">
      <c r="A56" s="280">
        <v>334</v>
      </c>
      <c r="B56" s="25" t="s">
        <v>190</v>
      </c>
      <c r="C56" s="29">
        <v>2005</v>
      </c>
      <c r="D56" s="29" t="s">
        <v>4</v>
      </c>
      <c r="E56" s="29" t="s">
        <v>43</v>
      </c>
      <c r="F56" s="62" t="s">
        <v>191</v>
      </c>
      <c r="G56" s="44" t="s">
        <v>1089</v>
      </c>
      <c r="H56" s="277"/>
    </row>
    <row r="57" spans="1:9">
      <c r="A57" s="280">
        <v>14</v>
      </c>
      <c r="B57" s="25" t="s">
        <v>566</v>
      </c>
      <c r="C57" s="29">
        <v>2005</v>
      </c>
      <c r="D57" s="29" t="s">
        <v>4</v>
      </c>
      <c r="E57" s="29" t="s">
        <v>42</v>
      </c>
      <c r="F57" s="62" t="s">
        <v>703</v>
      </c>
      <c r="G57" s="44" t="s">
        <v>1101</v>
      </c>
      <c r="H57" s="277"/>
    </row>
    <row r="58" spans="1:9">
      <c r="A58" s="280">
        <v>335</v>
      </c>
      <c r="B58" s="25" t="s">
        <v>192</v>
      </c>
      <c r="C58" s="29">
        <v>2007</v>
      </c>
      <c r="D58" s="29" t="s">
        <v>4</v>
      </c>
      <c r="E58" s="29" t="s">
        <v>43</v>
      </c>
      <c r="F58" s="62" t="s">
        <v>193</v>
      </c>
      <c r="G58" s="44" t="s">
        <v>127</v>
      </c>
      <c r="H58" s="277"/>
      <c r="I58" s="26">
        <v>5</v>
      </c>
    </row>
    <row r="59" spans="1:9">
      <c r="A59" s="280">
        <v>348</v>
      </c>
      <c r="B59" s="25" t="s">
        <v>216</v>
      </c>
      <c r="C59" s="29">
        <v>2007</v>
      </c>
      <c r="D59" s="29" t="s">
        <v>4</v>
      </c>
      <c r="E59" s="29" t="s">
        <v>10</v>
      </c>
      <c r="F59" s="62" t="s">
        <v>133</v>
      </c>
      <c r="G59" s="289" t="s">
        <v>348</v>
      </c>
      <c r="H59" s="277"/>
      <c r="I59" s="26">
        <v>3</v>
      </c>
    </row>
    <row r="60" spans="1:9">
      <c r="A60" s="280">
        <v>84</v>
      </c>
      <c r="B60" s="25" t="s">
        <v>364</v>
      </c>
      <c r="C60" s="29">
        <v>2006</v>
      </c>
      <c r="D60" s="29" t="s">
        <v>3</v>
      </c>
      <c r="E60" s="29" t="s">
        <v>11</v>
      </c>
      <c r="F60" s="62" t="s">
        <v>631</v>
      </c>
      <c r="G60" s="44" t="s">
        <v>1163</v>
      </c>
      <c r="H60" s="277"/>
      <c r="I60" s="26">
        <v>3</v>
      </c>
    </row>
    <row r="61" spans="1:9">
      <c r="A61" s="280">
        <v>132</v>
      </c>
      <c r="B61" s="25" t="s">
        <v>396</v>
      </c>
      <c r="C61" s="29">
        <v>2009</v>
      </c>
      <c r="D61" s="29" t="s">
        <v>4</v>
      </c>
      <c r="E61" s="29" t="s">
        <v>11</v>
      </c>
      <c r="F61" s="62" t="s">
        <v>705</v>
      </c>
      <c r="G61" s="44" t="s">
        <v>1093</v>
      </c>
      <c r="H61" s="277" t="s">
        <v>21</v>
      </c>
      <c r="I61" s="26">
        <v>16</v>
      </c>
    </row>
    <row r="62" spans="1:9">
      <c r="A62" s="280">
        <v>71</v>
      </c>
      <c r="B62" s="25" t="s">
        <v>346</v>
      </c>
      <c r="C62" s="29">
        <v>2008</v>
      </c>
      <c r="D62" s="29" t="s">
        <v>3</v>
      </c>
      <c r="E62" s="29" t="s">
        <v>37</v>
      </c>
      <c r="F62" s="62" t="s">
        <v>348</v>
      </c>
      <c r="G62" s="44" t="s">
        <v>1152</v>
      </c>
      <c r="H62" s="277" t="s">
        <v>19</v>
      </c>
      <c r="I62" s="26">
        <v>25</v>
      </c>
    </row>
    <row r="63" spans="1:9">
      <c r="A63" s="280">
        <v>188</v>
      </c>
      <c r="B63" s="25" t="s">
        <v>62</v>
      </c>
      <c r="C63" s="29">
        <v>2007</v>
      </c>
      <c r="D63" s="29" t="s">
        <v>4</v>
      </c>
      <c r="E63" s="29" t="s">
        <v>10</v>
      </c>
      <c r="F63" s="62" t="s">
        <v>285</v>
      </c>
      <c r="G63" s="44" t="s">
        <v>1100</v>
      </c>
      <c r="H63" s="277"/>
      <c r="I63" s="26">
        <v>2</v>
      </c>
    </row>
    <row r="64" spans="1:9">
      <c r="A64" s="280">
        <v>82</v>
      </c>
      <c r="B64" s="25" t="s">
        <v>361</v>
      </c>
      <c r="C64" s="29">
        <v>2009</v>
      </c>
      <c r="D64" s="29" t="s">
        <v>4</v>
      </c>
      <c r="E64" s="29" t="s">
        <v>11</v>
      </c>
      <c r="F64" s="62" t="s">
        <v>362</v>
      </c>
      <c r="G64" s="44" t="s">
        <v>704</v>
      </c>
      <c r="H64" s="277"/>
      <c r="I64" s="26">
        <v>13</v>
      </c>
    </row>
    <row r="65" spans="1:9">
      <c r="A65" s="280">
        <v>222</v>
      </c>
      <c r="B65" s="25" t="s">
        <v>728</v>
      </c>
      <c r="C65" s="29">
        <v>2006</v>
      </c>
      <c r="D65" s="29" t="s">
        <v>4</v>
      </c>
      <c r="E65" s="29" t="s">
        <v>11</v>
      </c>
      <c r="F65" s="62" t="s">
        <v>727</v>
      </c>
      <c r="G65" s="44" t="s">
        <v>1077</v>
      </c>
      <c r="H65" s="277"/>
    </row>
    <row r="66" spans="1:9">
      <c r="A66" s="280">
        <v>355</v>
      </c>
      <c r="B66" s="25" t="s">
        <v>223</v>
      </c>
      <c r="C66" s="29">
        <v>2007</v>
      </c>
      <c r="D66" s="29" t="s">
        <v>4</v>
      </c>
      <c r="E66" s="29" t="s">
        <v>10</v>
      </c>
      <c r="F66" s="62" t="s">
        <v>133</v>
      </c>
      <c r="G66" s="44" t="s">
        <v>1072</v>
      </c>
      <c r="H66" s="277"/>
      <c r="I66" s="26">
        <v>1</v>
      </c>
    </row>
    <row r="67" spans="1:9">
      <c r="A67" s="280">
        <v>318</v>
      </c>
      <c r="B67" s="25" t="s">
        <v>140</v>
      </c>
      <c r="C67" s="29">
        <v>2008</v>
      </c>
      <c r="D67" s="29" t="s">
        <v>4</v>
      </c>
      <c r="E67" s="29" t="s">
        <v>10</v>
      </c>
      <c r="F67" s="62" t="s">
        <v>283</v>
      </c>
      <c r="G67" s="44" t="s">
        <v>1098</v>
      </c>
      <c r="H67" s="277" t="s">
        <v>21</v>
      </c>
      <c r="I67" s="26">
        <v>16</v>
      </c>
    </row>
    <row r="68" spans="1:9">
      <c r="A68" s="280">
        <v>367</v>
      </c>
      <c r="B68" s="25" t="s">
        <v>233</v>
      </c>
      <c r="C68" s="29">
        <v>2006</v>
      </c>
      <c r="D68" s="29" t="s">
        <v>3</v>
      </c>
      <c r="E68" s="29" t="s">
        <v>10</v>
      </c>
      <c r="F68" s="62" t="s">
        <v>133</v>
      </c>
      <c r="G68" s="320" t="s">
        <v>798</v>
      </c>
      <c r="H68" s="277"/>
      <c r="I68" s="26">
        <v>2</v>
      </c>
    </row>
    <row r="69" spans="1:9">
      <c r="A69" s="280">
        <v>352</v>
      </c>
      <c r="B69" s="25" t="s">
        <v>220</v>
      </c>
      <c r="C69" s="29">
        <v>2008</v>
      </c>
      <c r="D69" s="29" t="s">
        <v>4</v>
      </c>
      <c r="E69" s="29" t="s">
        <v>10</v>
      </c>
      <c r="F69" s="62" t="s">
        <v>133</v>
      </c>
      <c r="G69" s="289" t="s">
        <v>1066</v>
      </c>
      <c r="H69" s="277"/>
      <c r="I69" s="26">
        <v>13</v>
      </c>
    </row>
    <row r="70" spans="1:9">
      <c r="A70" s="280">
        <v>35</v>
      </c>
      <c r="B70" s="25" t="s">
        <v>577</v>
      </c>
      <c r="C70" s="29">
        <v>2005</v>
      </c>
      <c r="D70" s="29" t="s">
        <v>3</v>
      </c>
      <c r="E70" s="29" t="s">
        <v>42</v>
      </c>
      <c r="F70" s="62" t="s">
        <v>578</v>
      </c>
      <c r="G70" s="44" t="s">
        <v>1141</v>
      </c>
      <c r="H70" s="277"/>
      <c r="I70" s="26">
        <v>10</v>
      </c>
    </row>
    <row r="71" spans="1:9">
      <c r="A71" s="280">
        <v>142</v>
      </c>
      <c r="B71" s="25" t="s">
        <v>401</v>
      </c>
      <c r="C71" s="29">
        <v>2008</v>
      </c>
      <c r="D71" s="29" t="s">
        <v>4</v>
      </c>
      <c r="E71" s="29" t="s">
        <v>11</v>
      </c>
      <c r="F71" s="62" t="s">
        <v>113</v>
      </c>
      <c r="G71" s="44" t="s">
        <v>1081</v>
      </c>
      <c r="H71" s="277"/>
      <c r="I71" s="26">
        <v>10</v>
      </c>
    </row>
    <row r="72" spans="1:9">
      <c r="A72" s="280">
        <v>2</v>
      </c>
      <c r="B72" s="25" t="s">
        <v>583</v>
      </c>
      <c r="C72" s="29">
        <v>2008</v>
      </c>
      <c r="D72" s="29" t="s">
        <v>3</v>
      </c>
      <c r="E72" s="29" t="s">
        <v>42</v>
      </c>
      <c r="F72" s="62" t="s">
        <v>702</v>
      </c>
      <c r="G72" s="44" t="s">
        <v>1157</v>
      </c>
      <c r="H72" s="277" t="s">
        <v>20</v>
      </c>
      <c r="I72" s="26">
        <v>20</v>
      </c>
    </row>
    <row r="73" spans="1:9">
      <c r="A73" s="280">
        <v>39</v>
      </c>
      <c r="B73" s="25" t="s">
        <v>598</v>
      </c>
      <c r="C73" s="29">
        <v>2006</v>
      </c>
      <c r="D73" s="29" t="s">
        <v>4</v>
      </c>
      <c r="E73" s="29" t="s">
        <v>42</v>
      </c>
      <c r="F73" s="62" t="s">
        <v>599</v>
      </c>
      <c r="G73" s="289" t="s">
        <v>1095</v>
      </c>
      <c r="H73" s="277"/>
    </row>
    <row r="74" spans="1:9">
      <c r="A74" s="59">
        <v>189</v>
      </c>
      <c r="B74" s="295" t="s">
        <v>76</v>
      </c>
      <c r="C74" s="296">
        <v>2008</v>
      </c>
      <c r="D74" s="296" t="s">
        <v>4</v>
      </c>
      <c r="E74" s="296" t="s">
        <v>10</v>
      </c>
      <c r="F74" s="287" t="s">
        <v>287</v>
      </c>
      <c r="G74" s="46" t="s">
        <v>1091</v>
      </c>
      <c r="H74" s="46"/>
      <c r="I74" s="30">
        <v>7</v>
      </c>
    </row>
    <row r="75" spans="1:9">
      <c r="A75" s="280">
        <v>204</v>
      </c>
      <c r="B75" s="25" t="s">
        <v>103</v>
      </c>
      <c r="C75" s="29">
        <v>2009</v>
      </c>
      <c r="D75" s="29" t="s">
        <v>3</v>
      </c>
      <c r="E75" s="29" t="s">
        <v>10</v>
      </c>
      <c r="F75" s="62" t="s">
        <v>306</v>
      </c>
      <c r="G75" s="44" t="s">
        <v>1148</v>
      </c>
      <c r="H75" s="277" t="s">
        <v>19</v>
      </c>
      <c r="I75" s="26">
        <v>25</v>
      </c>
    </row>
    <row r="76" spans="1:9">
      <c r="A76" s="280"/>
      <c r="B76" s="25" t="s">
        <v>854</v>
      </c>
      <c r="C76" s="29"/>
      <c r="D76" s="29" t="s">
        <v>4</v>
      </c>
      <c r="E76" s="29" t="s">
        <v>10</v>
      </c>
      <c r="F76" s="62"/>
      <c r="G76" s="44" t="s">
        <v>1094</v>
      </c>
      <c r="H76" s="277"/>
    </row>
    <row r="77" spans="1:9">
      <c r="A77" s="280">
        <v>373</v>
      </c>
      <c r="B77" s="25" t="s">
        <v>440</v>
      </c>
      <c r="C77" s="29">
        <v>2006</v>
      </c>
      <c r="D77" s="29" t="s">
        <v>4</v>
      </c>
      <c r="E77" s="29" t="s">
        <v>13</v>
      </c>
      <c r="F77" s="62" t="s">
        <v>442</v>
      </c>
      <c r="G77" s="44" t="s">
        <v>1085</v>
      </c>
      <c r="H77" s="277"/>
    </row>
    <row r="78" spans="1:9">
      <c r="A78" s="280">
        <v>141</v>
      </c>
      <c r="B78" s="25" t="s">
        <v>400</v>
      </c>
      <c r="C78" s="29">
        <v>2008</v>
      </c>
      <c r="D78" s="29" t="s">
        <v>4</v>
      </c>
      <c r="E78" s="29" t="s">
        <v>11</v>
      </c>
      <c r="F78" s="62" t="s">
        <v>704</v>
      </c>
      <c r="G78" s="44" t="s">
        <v>292</v>
      </c>
      <c r="H78" s="277"/>
      <c r="I78" s="26">
        <v>5</v>
      </c>
    </row>
    <row r="79" spans="1:9">
      <c r="A79" s="280">
        <v>60</v>
      </c>
      <c r="B79" s="25" t="s">
        <v>329</v>
      </c>
      <c r="C79" s="29">
        <v>2007</v>
      </c>
      <c r="D79" s="29" t="s">
        <v>4</v>
      </c>
      <c r="E79" s="29" t="s">
        <v>37</v>
      </c>
      <c r="F79" s="62" t="s">
        <v>331</v>
      </c>
      <c r="G79" s="44" t="s">
        <v>1086</v>
      </c>
      <c r="H79" s="277"/>
    </row>
    <row r="80" spans="1:9">
      <c r="A80" s="294">
        <v>369</v>
      </c>
      <c r="B80" s="25" t="s">
        <v>235</v>
      </c>
      <c r="C80" s="29">
        <v>2008</v>
      </c>
      <c r="D80" s="29" t="s">
        <v>4</v>
      </c>
      <c r="E80" s="29" t="s">
        <v>42</v>
      </c>
      <c r="F80" s="285" t="s">
        <v>133</v>
      </c>
      <c r="G80" s="289" t="s">
        <v>1067</v>
      </c>
      <c r="H80" s="277"/>
      <c r="I80" s="26">
        <v>3</v>
      </c>
    </row>
    <row r="81" spans="1:9">
      <c r="A81" s="59">
        <v>194</v>
      </c>
      <c r="B81" s="295" t="s">
        <v>95</v>
      </c>
      <c r="C81" s="296">
        <v>2008</v>
      </c>
      <c r="D81" s="296" t="s">
        <v>4</v>
      </c>
      <c r="E81" s="296" t="s">
        <v>10</v>
      </c>
      <c r="F81" s="287" t="s">
        <v>292</v>
      </c>
      <c r="G81" s="46" t="s">
        <v>1090</v>
      </c>
      <c r="H81" s="46"/>
      <c r="I81" s="26">
        <v>2</v>
      </c>
    </row>
    <row r="82" spans="1:9">
      <c r="A82" s="280">
        <v>320</v>
      </c>
      <c r="B82" s="25" t="s">
        <v>236</v>
      </c>
      <c r="C82" s="29">
        <v>2008</v>
      </c>
      <c r="D82" s="29" t="s">
        <v>4</v>
      </c>
      <c r="E82" s="29" t="s">
        <v>10</v>
      </c>
      <c r="F82" s="62" t="s">
        <v>312</v>
      </c>
      <c r="G82" s="44" t="s">
        <v>1084</v>
      </c>
      <c r="H82" s="277"/>
      <c r="I82" s="26">
        <v>1</v>
      </c>
    </row>
    <row r="83" spans="1:9">
      <c r="A83" s="280">
        <v>41</v>
      </c>
      <c r="B83" s="25" t="s">
        <v>558</v>
      </c>
      <c r="C83" s="29">
        <v>2008</v>
      </c>
      <c r="D83" s="29" t="s">
        <v>4</v>
      </c>
      <c r="E83" s="29" t="s">
        <v>42</v>
      </c>
      <c r="F83" s="62" t="s">
        <v>113</v>
      </c>
      <c r="G83" s="289" t="s">
        <v>1083</v>
      </c>
      <c r="H83" s="277"/>
    </row>
    <row r="84" spans="1:9">
      <c r="A84" s="280">
        <v>145</v>
      </c>
      <c r="B84" s="25" t="s">
        <v>403</v>
      </c>
      <c r="C84" s="29">
        <v>2008</v>
      </c>
      <c r="D84" s="29" t="s">
        <v>4</v>
      </c>
      <c r="E84" s="29" t="s">
        <v>11</v>
      </c>
      <c r="F84" s="62" t="s">
        <v>556</v>
      </c>
      <c r="G84" s="44" t="s">
        <v>1082</v>
      </c>
      <c r="H84" s="277"/>
    </row>
    <row r="85" spans="1:9">
      <c r="A85" s="280">
        <v>346</v>
      </c>
      <c r="B85" s="25" t="s">
        <v>214</v>
      </c>
      <c r="C85" s="29">
        <v>2008</v>
      </c>
      <c r="D85" s="29" t="s">
        <v>3</v>
      </c>
      <c r="E85" s="29" t="s">
        <v>10</v>
      </c>
      <c r="F85" s="285" t="s">
        <v>133</v>
      </c>
      <c r="G85" s="289" t="s">
        <v>1123</v>
      </c>
      <c r="H85" s="277" t="s">
        <v>21</v>
      </c>
      <c r="I85" s="26">
        <v>16</v>
      </c>
    </row>
    <row r="86" spans="1:9">
      <c r="A86" s="280">
        <v>249</v>
      </c>
      <c r="B86" s="25" t="s">
        <v>484</v>
      </c>
      <c r="C86" s="29">
        <v>2007</v>
      </c>
      <c r="D86" s="29" t="s">
        <v>3</v>
      </c>
      <c r="E86" s="29" t="s">
        <v>23</v>
      </c>
      <c r="F86" s="62" t="s">
        <v>133</v>
      </c>
      <c r="G86" s="44" t="s">
        <v>890</v>
      </c>
      <c r="H86" s="277"/>
      <c r="I86" s="26">
        <v>10</v>
      </c>
    </row>
    <row r="87" spans="1:9">
      <c r="A87" s="280">
        <v>349</v>
      </c>
      <c r="B87" s="25" t="s">
        <v>217</v>
      </c>
      <c r="C87" s="29">
        <v>2008</v>
      </c>
      <c r="D87" s="29" t="s">
        <v>4</v>
      </c>
      <c r="E87" s="29" t="s">
        <v>10</v>
      </c>
      <c r="F87" s="62" t="s">
        <v>133</v>
      </c>
      <c r="G87" s="44" t="s">
        <v>1064</v>
      </c>
      <c r="H87" s="277"/>
    </row>
    <row r="88" spans="1:9">
      <c r="A88" s="280">
        <v>379</v>
      </c>
      <c r="B88" s="25" t="s">
        <v>466</v>
      </c>
      <c r="C88" s="29">
        <v>2008</v>
      </c>
      <c r="D88" s="29" t="s">
        <v>3</v>
      </c>
      <c r="E88" s="29" t="s">
        <v>13</v>
      </c>
      <c r="F88" s="62" t="s">
        <v>468</v>
      </c>
      <c r="G88" s="44" t="s">
        <v>1135</v>
      </c>
      <c r="H88" s="277"/>
      <c r="I88" s="26">
        <v>13</v>
      </c>
    </row>
    <row r="89" spans="1:9">
      <c r="A89" s="280">
        <v>375</v>
      </c>
      <c r="B89" s="25" t="s">
        <v>448</v>
      </c>
      <c r="C89" s="29">
        <v>2008</v>
      </c>
      <c r="D89" s="29" t="s">
        <v>3</v>
      </c>
      <c r="E89" s="29" t="s">
        <v>13</v>
      </c>
      <c r="F89" s="62" t="s">
        <v>449</v>
      </c>
      <c r="G89" s="44" t="s">
        <v>1144</v>
      </c>
      <c r="H89" s="277"/>
      <c r="I89" s="26">
        <v>10</v>
      </c>
    </row>
    <row r="90" spans="1:9">
      <c r="A90" s="280">
        <v>18</v>
      </c>
      <c r="B90" s="25" t="s">
        <v>545</v>
      </c>
      <c r="C90" s="29">
        <v>2009</v>
      </c>
      <c r="D90" s="29" t="s">
        <v>3</v>
      </c>
      <c r="E90" s="29" t="s">
        <v>42</v>
      </c>
      <c r="F90" s="62" t="s">
        <v>707</v>
      </c>
      <c r="G90" s="44" t="s">
        <v>1150</v>
      </c>
      <c r="H90" s="277" t="s">
        <v>20</v>
      </c>
      <c r="I90" s="26">
        <v>20</v>
      </c>
    </row>
    <row r="91" spans="1:9">
      <c r="A91" s="280">
        <v>195</v>
      </c>
      <c r="B91" s="25" t="s">
        <v>96</v>
      </c>
      <c r="C91" s="29">
        <v>2007</v>
      </c>
      <c r="D91" s="29" t="s">
        <v>3</v>
      </c>
      <c r="E91" s="29" t="s">
        <v>10</v>
      </c>
      <c r="F91" s="62" t="s">
        <v>293</v>
      </c>
      <c r="G91" s="44" t="s">
        <v>1143</v>
      </c>
      <c r="H91" s="277"/>
      <c r="I91" s="26">
        <v>7</v>
      </c>
    </row>
    <row r="92" spans="1:9">
      <c r="A92" s="280">
        <v>144</v>
      </c>
      <c r="B92" s="25" t="s">
        <v>402</v>
      </c>
      <c r="C92" s="29">
        <v>2008</v>
      </c>
      <c r="D92" s="29" t="s">
        <v>4</v>
      </c>
      <c r="E92" s="29" t="s">
        <v>11</v>
      </c>
      <c r="F92" s="62" t="s">
        <v>708</v>
      </c>
      <c r="G92" s="44" t="s">
        <v>1087</v>
      </c>
      <c r="H92" s="277"/>
    </row>
    <row r="93" spans="1:9">
      <c r="A93" s="280">
        <v>198</v>
      </c>
      <c r="B93" s="25" t="s">
        <v>98</v>
      </c>
      <c r="C93" s="29">
        <v>2008</v>
      </c>
      <c r="D93" s="29" t="s">
        <v>4</v>
      </c>
      <c r="E93" s="29" t="s">
        <v>10</v>
      </c>
      <c r="F93" s="62" t="s">
        <v>297</v>
      </c>
      <c r="G93" s="289" t="s">
        <v>295</v>
      </c>
      <c r="H93" s="277"/>
    </row>
    <row r="94" spans="1:9">
      <c r="A94" s="280">
        <v>70</v>
      </c>
      <c r="B94" s="25" t="s">
        <v>343</v>
      </c>
      <c r="C94" s="29">
        <v>2009</v>
      </c>
      <c r="D94" s="29" t="s">
        <v>3</v>
      </c>
      <c r="E94" s="29" t="s">
        <v>37</v>
      </c>
      <c r="F94" s="62" t="s">
        <v>345</v>
      </c>
      <c r="G94" s="44" t="s">
        <v>927</v>
      </c>
      <c r="H94" s="277" t="s">
        <v>21</v>
      </c>
      <c r="I94" s="26">
        <v>16</v>
      </c>
    </row>
    <row r="95" spans="1:9">
      <c r="A95" s="280">
        <v>225</v>
      </c>
      <c r="B95" s="25" t="s">
        <v>416</v>
      </c>
      <c r="C95" s="29">
        <v>2007</v>
      </c>
      <c r="D95" s="29" t="s">
        <v>3</v>
      </c>
      <c r="E95" s="29" t="s">
        <v>11</v>
      </c>
      <c r="F95" s="62" t="s">
        <v>715</v>
      </c>
      <c r="G95" s="44" t="s">
        <v>1140</v>
      </c>
      <c r="H95" s="277"/>
      <c r="I95" s="26">
        <v>5</v>
      </c>
    </row>
    <row r="96" spans="1:9">
      <c r="A96" s="280">
        <v>40</v>
      </c>
      <c r="B96" s="25" t="s">
        <v>600</v>
      </c>
      <c r="C96" s="29">
        <v>2009</v>
      </c>
      <c r="D96" s="29" t="s">
        <v>4</v>
      </c>
      <c r="E96" s="29" t="s">
        <v>42</v>
      </c>
      <c r="F96" s="62" t="s">
        <v>113</v>
      </c>
      <c r="G96" s="44" t="s">
        <v>1088</v>
      </c>
      <c r="H96" s="277"/>
      <c r="I96" s="26">
        <v>10</v>
      </c>
    </row>
    <row r="97" spans="1:9">
      <c r="A97" s="280">
        <v>22</v>
      </c>
      <c r="B97" s="25" t="s">
        <v>549</v>
      </c>
      <c r="C97" s="29">
        <v>2007</v>
      </c>
      <c r="D97" s="29" t="s">
        <v>3</v>
      </c>
      <c r="E97" s="29" t="s">
        <v>42</v>
      </c>
      <c r="F97" s="62" t="s">
        <v>709</v>
      </c>
      <c r="G97" s="44" t="s">
        <v>1142</v>
      </c>
      <c r="H97" s="277"/>
      <c r="I97" s="26">
        <v>3</v>
      </c>
    </row>
    <row r="98" spans="1:9">
      <c r="A98" s="280">
        <v>343</v>
      </c>
      <c r="B98" s="25" t="s">
        <v>213</v>
      </c>
      <c r="C98" s="29">
        <v>2009</v>
      </c>
      <c r="D98" s="29" t="s">
        <v>3</v>
      </c>
      <c r="E98" s="29" t="s">
        <v>10</v>
      </c>
      <c r="F98" s="62" t="s">
        <v>133</v>
      </c>
      <c r="G98" s="44" t="s">
        <v>621</v>
      </c>
      <c r="H98" s="277"/>
      <c r="I98" s="26">
        <v>13</v>
      </c>
    </row>
    <row r="99" spans="1:9">
      <c r="A99" s="280">
        <v>340</v>
      </c>
      <c r="B99" s="25" t="s">
        <v>199</v>
      </c>
      <c r="C99" s="29">
        <v>2008</v>
      </c>
      <c r="D99" s="29" t="s">
        <v>3</v>
      </c>
      <c r="E99" s="29" t="s">
        <v>12</v>
      </c>
      <c r="F99" s="62" t="s">
        <v>133</v>
      </c>
      <c r="G99" s="44" t="s">
        <v>1132</v>
      </c>
      <c r="H99" s="277"/>
      <c r="I99" s="26">
        <v>7</v>
      </c>
    </row>
    <row r="100" spans="1:9">
      <c r="A100" s="59">
        <v>372</v>
      </c>
      <c r="B100" s="295" t="s">
        <v>356</v>
      </c>
      <c r="C100" s="296">
        <v>2006</v>
      </c>
      <c r="D100" s="296" t="s">
        <v>4</v>
      </c>
      <c r="E100" s="296" t="s">
        <v>11</v>
      </c>
      <c r="F100" s="287" t="s">
        <v>133</v>
      </c>
      <c r="G100" s="46" t="s">
        <v>1061</v>
      </c>
      <c r="H100" s="46"/>
    </row>
    <row r="101" spans="1:9">
      <c r="A101" s="280">
        <v>203</v>
      </c>
      <c r="B101" s="25" t="s">
        <v>102</v>
      </c>
      <c r="C101" s="29">
        <v>2009</v>
      </c>
      <c r="D101" s="29" t="s">
        <v>3</v>
      </c>
      <c r="E101" s="29" t="s">
        <v>10</v>
      </c>
      <c r="F101" s="62" t="s">
        <v>304</v>
      </c>
      <c r="G101" s="44" t="s">
        <v>1147</v>
      </c>
      <c r="H101" s="277"/>
      <c r="I101" s="26">
        <v>10</v>
      </c>
    </row>
    <row r="102" spans="1:9">
      <c r="A102" s="280">
        <v>146</v>
      </c>
      <c r="B102" s="25" t="s">
        <v>404</v>
      </c>
      <c r="C102" s="29">
        <v>2008</v>
      </c>
      <c r="D102" s="29" t="s">
        <v>4</v>
      </c>
      <c r="E102" s="29" t="s">
        <v>11</v>
      </c>
      <c r="F102" s="62" t="s">
        <v>713</v>
      </c>
      <c r="G102" s="44" t="s">
        <v>1076</v>
      </c>
      <c r="H102" s="277"/>
    </row>
    <row r="103" spans="1:9">
      <c r="A103" s="280">
        <v>364</v>
      </c>
      <c r="B103" s="25" t="s">
        <v>230</v>
      </c>
      <c r="C103" s="29">
        <v>2009</v>
      </c>
      <c r="D103" s="29" t="s">
        <v>4</v>
      </c>
      <c r="E103" s="29" t="s">
        <v>10</v>
      </c>
      <c r="F103" s="62" t="s">
        <v>133</v>
      </c>
      <c r="G103" s="44" t="s">
        <v>1069</v>
      </c>
      <c r="H103" s="277"/>
      <c r="I103" s="26">
        <v>7</v>
      </c>
    </row>
    <row r="104" spans="1:9">
      <c r="A104" s="59">
        <v>208</v>
      </c>
      <c r="B104" s="295" t="s">
        <v>408</v>
      </c>
      <c r="C104" s="296">
        <v>2009</v>
      </c>
      <c r="D104" s="296" t="s">
        <v>4</v>
      </c>
      <c r="E104" s="296" t="s">
        <v>11</v>
      </c>
      <c r="F104" s="287" t="s">
        <v>712</v>
      </c>
      <c r="G104" s="46" t="s">
        <v>1079</v>
      </c>
      <c r="H104" s="46"/>
      <c r="I104" s="26">
        <v>5</v>
      </c>
    </row>
    <row r="105" spans="1:9">
      <c r="A105" s="280">
        <v>200</v>
      </c>
      <c r="B105" s="25" t="s">
        <v>100</v>
      </c>
      <c r="C105" s="29">
        <v>2007</v>
      </c>
      <c r="D105" s="29" t="s">
        <v>4</v>
      </c>
      <c r="E105" s="29" t="s">
        <v>10</v>
      </c>
      <c r="F105" s="62" t="s">
        <v>300</v>
      </c>
      <c r="G105" s="44" t="s">
        <v>872</v>
      </c>
      <c r="H105" s="277"/>
    </row>
    <row r="106" spans="1:9">
      <c r="A106" s="293">
        <v>302</v>
      </c>
      <c r="B106" s="23" t="s">
        <v>530</v>
      </c>
      <c r="C106" s="48">
        <v>2009</v>
      </c>
      <c r="D106" s="37" t="s">
        <v>3</v>
      </c>
      <c r="E106" s="37" t="s">
        <v>23</v>
      </c>
      <c r="F106" s="287" t="s">
        <v>133</v>
      </c>
      <c r="G106" s="288" t="s">
        <v>1126</v>
      </c>
      <c r="H106" s="45"/>
      <c r="I106" s="26">
        <v>7</v>
      </c>
    </row>
    <row r="107" spans="1:9">
      <c r="A107" s="280">
        <v>207</v>
      </c>
      <c r="B107" s="25" t="s">
        <v>407</v>
      </c>
      <c r="C107" s="29">
        <v>2009</v>
      </c>
      <c r="D107" s="29" t="s">
        <v>4</v>
      </c>
      <c r="E107" s="29" t="s">
        <v>11</v>
      </c>
      <c r="F107" s="62" t="s">
        <v>711</v>
      </c>
      <c r="G107" s="44" t="s">
        <v>1080</v>
      </c>
      <c r="H107" s="277"/>
      <c r="I107" s="26">
        <v>3</v>
      </c>
    </row>
    <row r="108" spans="1:9">
      <c r="A108" s="280">
        <v>196</v>
      </c>
      <c r="B108" s="25" t="s">
        <v>97</v>
      </c>
      <c r="C108" s="29">
        <v>2008</v>
      </c>
      <c r="D108" s="29" t="s">
        <v>4</v>
      </c>
      <c r="E108" s="29" t="s">
        <v>10</v>
      </c>
      <c r="F108" s="62" t="s">
        <v>295</v>
      </c>
      <c r="G108" s="44" t="s">
        <v>1080</v>
      </c>
      <c r="H108" s="277"/>
    </row>
    <row r="109" spans="1:9">
      <c r="A109" s="280">
        <v>306</v>
      </c>
      <c r="B109" s="25" t="s">
        <v>534</v>
      </c>
      <c r="C109" s="29">
        <v>2008</v>
      </c>
      <c r="D109" s="29" t="s">
        <v>3</v>
      </c>
      <c r="E109" s="29" t="s">
        <v>23</v>
      </c>
      <c r="F109" s="62" t="s">
        <v>133</v>
      </c>
      <c r="G109" s="44" t="s">
        <v>1131</v>
      </c>
      <c r="H109" s="277"/>
      <c r="I109" s="26">
        <v>5</v>
      </c>
    </row>
    <row r="110" spans="1:9">
      <c r="A110" s="280">
        <v>29</v>
      </c>
      <c r="B110" s="25" t="s">
        <v>561</v>
      </c>
      <c r="C110" s="29">
        <v>2007</v>
      </c>
      <c r="D110" s="29" t="s">
        <v>3</v>
      </c>
      <c r="E110" s="29" t="s">
        <v>42</v>
      </c>
      <c r="F110" s="62" t="s">
        <v>113</v>
      </c>
      <c r="G110" s="44" t="s">
        <v>1145</v>
      </c>
      <c r="H110" s="277"/>
      <c r="I110" s="26">
        <v>2</v>
      </c>
    </row>
    <row r="111" spans="1:9">
      <c r="A111" s="280">
        <v>301</v>
      </c>
      <c r="B111" s="25" t="s">
        <v>529</v>
      </c>
      <c r="C111" s="29">
        <v>2008</v>
      </c>
      <c r="D111" s="29" t="s">
        <v>3</v>
      </c>
      <c r="E111" s="29" t="s">
        <v>23</v>
      </c>
      <c r="F111" s="62" t="s">
        <v>133</v>
      </c>
      <c r="G111" s="44" t="s">
        <v>1130</v>
      </c>
      <c r="H111" s="277"/>
      <c r="I111" s="26">
        <v>3</v>
      </c>
    </row>
    <row r="112" spans="1:9">
      <c r="A112" s="280">
        <v>32</v>
      </c>
      <c r="B112" s="25" t="s">
        <v>601</v>
      </c>
      <c r="C112" s="29">
        <v>2005</v>
      </c>
      <c r="D112" s="29" t="s">
        <v>3</v>
      </c>
      <c r="E112" s="29" t="s">
        <v>42</v>
      </c>
      <c r="F112" s="62" t="s">
        <v>113</v>
      </c>
      <c r="G112" s="44" t="s">
        <v>1146</v>
      </c>
      <c r="H112" s="277"/>
      <c r="I112" s="26">
        <v>7</v>
      </c>
    </row>
    <row r="113" spans="1:9">
      <c r="A113" s="280">
        <v>381</v>
      </c>
      <c r="B113" s="25" t="s">
        <v>536</v>
      </c>
      <c r="C113" s="29">
        <v>2008</v>
      </c>
      <c r="D113" s="29" t="s">
        <v>4</v>
      </c>
      <c r="E113" s="29" t="s">
        <v>23</v>
      </c>
      <c r="F113" s="62" t="s">
        <v>133</v>
      </c>
      <c r="G113" s="44" t="s">
        <v>1068</v>
      </c>
      <c r="H113" s="277"/>
    </row>
    <row r="114" spans="1:9">
      <c r="A114" s="280">
        <v>298</v>
      </c>
      <c r="B114" s="25" t="s">
        <v>527</v>
      </c>
      <c r="C114" s="29">
        <v>2008</v>
      </c>
      <c r="D114" s="29" t="s">
        <v>3</v>
      </c>
      <c r="E114" s="29" t="s">
        <v>23</v>
      </c>
      <c r="F114" s="62" t="s">
        <v>133</v>
      </c>
      <c r="G114" s="44" t="s">
        <v>1122</v>
      </c>
      <c r="H114" s="277"/>
      <c r="I114" s="26">
        <v>2</v>
      </c>
    </row>
    <row r="115" spans="1:9">
      <c r="A115" s="294">
        <v>227</v>
      </c>
      <c r="B115" s="25" t="s">
        <v>418</v>
      </c>
      <c r="C115" s="29">
        <v>2006</v>
      </c>
      <c r="D115" s="29" t="s">
        <v>4</v>
      </c>
      <c r="E115" s="29" t="s">
        <v>11</v>
      </c>
      <c r="F115" s="285" t="s">
        <v>127</v>
      </c>
      <c r="G115" s="289" t="s">
        <v>1099</v>
      </c>
      <c r="H115" s="277"/>
    </row>
    <row r="116" spans="1:9">
      <c r="A116" s="280">
        <v>199</v>
      </c>
      <c r="B116" s="25" t="s">
        <v>99</v>
      </c>
      <c r="C116" s="29">
        <v>2009</v>
      </c>
      <c r="D116" s="29" t="s">
        <v>3</v>
      </c>
      <c r="E116" s="29" t="s">
        <v>10</v>
      </c>
      <c r="F116" s="62" t="s">
        <v>314</v>
      </c>
      <c r="G116" s="44" t="s">
        <v>1136</v>
      </c>
      <c r="H116" s="277"/>
      <c r="I116" s="26">
        <v>5</v>
      </c>
    </row>
    <row r="117" spans="1:9">
      <c r="A117" s="280">
        <v>149</v>
      </c>
      <c r="B117" s="25" t="s">
        <v>405</v>
      </c>
      <c r="C117" s="29">
        <v>2010</v>
      </c>
      <c r="D117" s="29" t="s">
        <v>4</v>
      </c>
      <c r="E117" s="29" t="s">
        <v>11</v>
      </c>
      <c r="F117" s="62" t="s">
        <v>716</v>
      </c>
      <c r="G117" s="44" t="s">
        <v>205</v>
      </c>
      <c r="H117" s="277" t="s">
        <v>19</v>
      </c>
      <c r="I117" s="26">
        <v>25</v>
      </c>
    </row>
    <row r="118" spans="1:9">
      <c r="A118" s="280">
        <v>190</v>
      </c>
      <c r="B118" s="25" t="s">
        <v>94</v>
      </c>
      <c r="C118" s="29">
        <v>2009</v>
      </c>
      <c r="D118" s="29" t="s">
        <v>3</v>
      </c>
      <c r="E118" s="29" t="s">
        <v>10</v>
      </c>
      <c r="F118" s="62" t="s">
        <v>288</v>
      </c>
      <c r="G118" s="44" t="s">
        <v>1151</v>
      </c>
      <c r="H118" s="277"/>
      <c r="I118" s="26">
        <v>3</v>
      </c>
    </row>
    <row r="119" spans="1:9">
      <c r="A119" s="280">
        <v>337</v>
      </c>
      <c r="B119" s="25" t="s">
        <v>195</v>
      </c>
      <c r="C119" s="29">
        <v>2009</v>
      </c>
      <c r="D119" s="29" t="s">
        <v>4</v>
      </c>
      <c r="E119" s="29" t="s">
        <v>12</v>
      </c>
      <c r="F119" s="62" t="s">
        <v>133</v>
      </c>
      <c r="G119" s="44" t="s">
        <v>1074</v>
      </c>
      <c r="H119" s="277"/>
      <c r="I119" s="26">
        <v>2</v>
      </c>
    </row>
    <row r="120" spans="1:9">
      <c r="A120" s="280">
        <v>72</v>
      </c>
      <c r="B120" s="25" t="s">
        <v>349</v>
      </c>
      <c r="C120" s="29">
        <v>2005</v>
      </c>
      <c r="D120" s="29" t="s">
        <v>3</v>
      </c>
      <c r="E120" s="29" t="s">
        <v>37</v>
      </c>
      <c r="F120" s="62" t="s">
        <v>350</v>
      </c>
      <c r="G120" s="44" t="s">
        <v>1137</v>
      </c>
      <c r="H120" s="277"/>
      <c r="I120" s="26">
        <v>5</v>
      </c>
    </row>
    <row r="121" spans="1:9">
      <c r="A121" s="280">
        <v>297</v>
      </c>
      <c r="B121" s="25" t="s">
        <v>526</v>
      </c>
      <c r="C121" s="29">
        <v>2007</v>
      </c>
      <c r="D121" s="29" t="s">
        <v>3</v>
      </c>
      <c r="E121" s="29" t="s">
        <v>23</v>
      </c>
      <c r="F121" s="62" t="s">
        <v>133</v>
      </c>
      <c r="G121" s="44" t="s">
        <v>1120</v>
      </c>
      <c r="H121" s="277"/>
      <c r="I121" s="26">
        <v>1</v>
      </c>
    </row>
    <row r="122" spans="1:9">
      <c r="A122" s="280">
        <v>38</v>
      </c>
      <c r="B122" s="25" t="s">
        <v>555</v>
      </c>
      <c r="C122" s="29">
        <v>2007</v>
      </c>
      <c r="D122" s="29" t="s">
        <v>3</v>
      </c>
      <c r="E122" s="29" t="s">
        <v>42</v>
      </c>
      <c r="F122" s="62" t="s">
        <v>556</v>
      </c>
      <c r="G122" s="44" t="s">
        <v>501</v>
      </c>
      <c r="H122" s="277"/>
    </row>
    <row r="123" spans="1:9">
      <c r="A123" s="280">
        <v>362</v>
      </c>
      <c r="B123" s="25" t="s">
        <v>228</v>
      </c>
      <c r="C123" s="29">
        <v>2008</v>
      </c>
      <c r="D123" s="29" t="s">
        <v>3</v>
      </c>
      <c r="E123" s="29" t="s">
        <v>10</v>
      </c>
      <c r="F123" s="62" t="s">
        <v>133</v>
      </c>
      <c r="G123" s="44" t="s">
        <v>1124</v>
      </c>
      <c r="H123" s="277"/>
      <c r="I123" s="26">
        <v>1</v>
      </c>
    </row>
    <row r="124" spans="1:9">
      <c r="A124" s="280">
        <v>363</v>
      </c>
      <c r="B124" s="25" t="s">
        <v>229</v>
      </c>
      <c r="C124" s="29">
        <v>2008</v>
      </c>
      <c r="D124" s="29" t="s">
        <v>3</v>
      </c>
      <c r="E124" s="29" t="s">
        <v>10</v>
      </c>
      <c r="F124" s="62" t="s">
        <v>133</v>
      </c>
      <c r="G124" s="44" t="s">
        <v>1125</v>
      </c>
      <c r="H124" s="277"/>
    </row>
    <row r="125" spans="1:9">
      <c r="A125" s="280">
        <v>366</v>
      </c>
      <c r="B125" s="25" t="s">
        <v>232</v>
      </c>
      <c r="C125" s="29">
        <v>2009</v>
      </c>
      <c r="D125" s="29" t="s">
        <v>4</v>
      </c>
      <c r="E125" s="29" t="s">
        <v>10</v>
      </c>
      <c r="F125" s="62" t="s">
        <v>133</v>
      </c>
      <c r="G125" s="44" t="s">
        <v>1070</v>
      </c>
      <c r="H125" s="277"/>
      <c r="I125" s="26">
        <v>1</v>
      </c>
    </row>
    <row r="126" spans="1:9">
      <c r="A126" s="59">
        <v>202</v>
      </c>
      <c r="B126" s="299" t="s">
        <v>101</v>
      </c>
      <c r="C126" s="297">
        <v>2009</v>
      </c>
      <c r="D126" s="296" t="s">
        <v>4</v>
      </c>
      <c r="E126" s="300" t="s">
        <v>10</v>
      </c>
      <c r="F126" s="287" t="s">
        <v>302</v>
      </c>
      <c r="G126" s="46" t="s">
        <v>1078</v>
      </c>
      <c r="H126" s="47"/>
    </row>
    <row r="127" spans="1:9">
      <c r="A127" s="280">
        <v>209</v>
      </c>
      <c r="B127" s="25" t="s">
        <v>409</v>
      </c>
      <c r="C127" s="29">
        <v>2011</v>
      </c>
      <c r="D127" s="29" t="s">
        <v>3</v>
      </c>
      <c r="E127" s="29" t="s">
        <v>11</v>
      </c>
      <c r="F127" s="62" t="s">
        <v>717</v>
      </c>
      <c r="G127" s="44" t="s">
        <v>1139</v>
      </c>
      <c r="H127" s="277" t="s">
        <v>19</v>
      </c>
      <c r="I127" s="26">
        <v>25</v>
      </c>
    </row>
    <row r="128" spans="1:9">
      <c r="A128" s="280">
        <v>303</v>
      </c>
      <c r="B128" s="25" t="s">
        <v>531</v>
      </c>
      <c r="C128" s="29">
        <v>2010</v>
      </c>
      <c r="D128" s="29" t="s">
        <v>3</v>
      </c>
      <c r="E128" s="29" t="s">
        <v>23</v>
      </c>
      <c r="F128" s="62" t="s">
        <v>133</v>
      </c>
      <c r="G128" s="44" t="s">
        <v>1127</v>
      </c>
      <c r="H128" s="277" t="s">
        <v>19</v>
      </c>
      <c r="I128" s="26">
        <v>25</v>
      </c>
    </row>
    <row r="129" spans="1:9">
      <c r="A129" s="280">
        <v>341</v>
      </c>
      <c r="B129" s="25" t="s">
        <v>200</v>
      </c>
      <c r="C129" s="29">
        <v>2009</v>
      </c>
      <c r="D129" s="29" t="s">
        <v>3</v>
      </c>
      <c r="E129" s="29" t="s">
        <v>12</v>
      </c>
      <c r="F129" s="62" t="s">
        <v>133</v>
      </c>
      <c r="G129" s="44" t="s">
        <v>1133</v>
      </c>
      <c r="H129" s="277"/>
      <c r="I129" s="26">
        <v>2</v>
      </c>
    </row>
    <row r="130" spans="1:9">
      <c r="A130" s="280">
        <v>26</v>
      </c>
      <c r="B130" s="25" t="s">
        <v>544</v>
      </c>
      <c r="C130" s="29">
        <v>2011</v>
      </c>
      <c r="D130" s="29" t="s">
        <v>3</v>
      </c>
      <c r="E130" s="29" t="s">
        <v>42</v>
      </c>
      <c r="F130" s="62" t="s">
        <v>432</v>
      </c>
      <c r="G130" s="44" t="s">
        <v>1134</v>
      </c>
      <c r="H130" s="277" t="s">
        <v>20</v>
      </c>
      <c r="I130" s="26">
        <v>20</v>
      </c>
    </row>
    <row r="131" spans="1:9">
      <c r="A131" s="280">
        <v>327</v>
      </c>
      <c r="B131" s="25" t="s">
        <v>170</v>
      </c>
      <c r="C131" s="29">
        <v>2007</v>
      </c>
      <c r="D131" s="29" t="s">
        <v>3</v>
      </c>
      <c r="E131" s="29" t="s">
        <v>43</v>
      </c>
      <c r="F131" s="62" t="s">
        <v>172</v>
      </c>
      <c r="G131" s="44" t="s">
        <v>1149</v>
      </c>
      <c r="H131" s="277"/>
    </row>
    <row r="132" spans="1:9">
      <c r="A132" s="280">
        <v>213</v>
      </c>
      <c r="B132" s="25" t="s">
        <v>411</v>
      </c>
      <c r="C132" s="29">
        <v>2010</v>
      </c>
      <c r="D132" s="29" t="s">
        <v>3</v>
      </c>
      <c r="E132" s="29" t="s">
        <v>11</v>
      </c>
      <c r="F132" s="62" t="s">
        <v>413</v>
      </c>
      <c r="G132" s="44" t="s">
        <v>1138</v>
      </c>
      <c r="H132" s="277" t="s">
        <v>20</v>
      </c>
      <c r="I132" s="26">
        <v>20</v>
      </c>
    </row>
    <row r="133" spans="1:9">
      <c r="A133" s="280">
        <v>350</v>
      </c>
      <c r="B133" s="25" t="s">
        <v>218</v>
      </c>
      <c r="C133" s="29">
        <v>2008</v>
      </c>
      <c r="D133" s="29" t="s">
        <v>4</v>
      </c>
      <c r="E133" s="29" t="s">
        <v>10</v>
      </c>
      <c r="F133" s="62" t="s">
        <v>133</v>
      </c>
      <c r="G133" s="44" t="s">
        <v>1041</v>
      </c>
      <c r="H133" s="277"/>
    </row>
    <row r="134" spans="1:9">
      <c r="A134" s="280">
        <v>36</v>
      </c>
      <c r="B134" s="25" t="s">
        <v>590</v>
      </c>
      <c r="C134" s="29">
        <v>2009</v>
      </c>
      <c r="D134" s="29" t="s">
        <v>3</v>
      </c>
      <c r="E134" s="29" t="s">
        <v>42</v>
      </c>
      <c r="F134" s="62" t="s">
        <v>591</v>
      </c>
      <c r="G134" s="44" t="s">
        <v>1041</v>
      </c>
      <c r="H134" s="277"/>
    </row>
    <row r="135" spans="1:9">
      <c r="A135" s="280">
        <v>247</v>
      </c>
      <c r="B135" s="25" t="s">
        <v>482</v>
      </c>
      <c r="C135" s="29">
        <v>2007</v>
      </c>
      <c r="D135" s="29" t="s">
        <v>4</v>
      </c>
      <c r="E135" s="29" t="s">
        <v>23</v>
      </c>
      <c r="F135" s="62" t="s">
        <v>133</v>
      </c>
      <c r="G135" s="44" t="s">
        <v>1035</v>
      </c>
      <c r="H135" s="277"/>
    </row>
    <row r="136" spans="1:9">
      <c r="A136" s="280">
        <v>380</v>
      </c>
      <c r="B136" s="25" t="s">
        <v>535</v>
      </c>
      <c r="C136" s="29">
        <v>2007</v>
      </c>
      <c r="D136" s="29" t="s">
        <v>4</v>
      </c>
      <c r="E136" s="29" t="s">
        <v>23</v>
      </c>
      <c r="F136" s="62" t="s">
        <v>133</v>
      </c>
      <c r="G136" s="44" t="s">
        <v>1035</v>
      </c>
      <c r="H136" s="277"/>
    </row>
    <row r="137" spans="1:9">
      <c r="A137" s="280">
        <v>354</v>
      </c>
      <c r="B137" s="25" t="s">
        <v>222</v>
      </c>
      <c r="C137" s="29">
        <v>2009</v>
      </c>
      <c r="D137" s="29" t="s">
        <v>4</v>
      </c>
      <c r="E137" s="29" t="s">
        <v>10</v>
      </c>
      <c r="F137" s="62" t="s">
        <v>133</v>
      </c>
      <c r="G137" s="44" t="s">
        <v>1035</v>
      </c>
      <c r="H137" s="277"/>
    </row>
    <row r="138" spans="1:9">
      <c r="A138" s="280">
        <v>338</v>
      </c>
      <c r="B138" s="25" t="s">
        <v>196</v>
      </c>
      <c r="C138" s="29">
        <v>2009</v>
      </c>
      <c r="D138" s="29" t="s">
        <v>4</v>
      </c>
      <c r="E138" s="29" t="s">
        <v>12</v>
      </c>
      <c r="F138" s="62" t="s">
        <v>133</v>
      </c>
      <c r="G138" s="289" t="s">
        <v>1035</v>
      </c>
      <c r="H138" s="277"/>
    </row>
    <row r="139" spans="1:9">
      <c r="A139" s="280">
        <v>34</v>
      </c>
      <c r="B139" s="25" t="s">
        <v>587</v>
      </c>
      <c r="C139" s="29">
        <v>2006</v>
      </c>
      <c r="D139" s="29" t="s">
        <v>4</v>
      </c>
      <c r="E139" s="29" t="s">
        <v>42</v>
      </c>
      <c r="F139" s="62" t="s">
        <v>108</v>
      </c>
      <c r="G139" s="44" t="s">
        <v>1035</v>
      </c>
      <c r="H139" s="277"/>
    </row>
    <row r="140" spans="1:9">
      <c r="A140" s="280">
        <v>386</v>
      </c>
      <c r="B140" s="25" t="s">
        <v>215</v>
      </c>
      <c r="C140" s="29">
        <v>2007</v>
      </c>
      <c r="D140" s="29" t="s">
        <v>4</v>
      </c>
      <c r="E140" s="29" t="s">
        <v>10</v>
      </c>
      <c r="F140" s="62" t="s">
        <v>113</v>
      </c>
      <c r="G140" s="44" t="s">
        <v>1035</v>
      </c>
      <c r="H140" s="277"/>
    </row>
    <row r="141" spans="1:9">
      <c r="A141" s="280">
        <v>151</v>
      </c>
      <c r="B141" s="25" t="s">
        <v>406</v>
      </c>
      <c r="C141" s="29">
        <v>2007</v>
      </c>
      <c r="D141" s="29" t="s">
        <v>4</v>
      </c>
      <c r="E141" s="29" t="s">
        <v>11</v>
      </c>
      <c r="F141" s="62" t="s">
        <v>710</v>
      </c>
      <c r="G141" s="44" t="s">
        <v>1035</v>
      </c>
      <c r="H141" s="277"/>
    </row>
    <row r="142" spans="1:9">
      <c r="A142" s="59">
        <v>332</v>
      </c>
      <c r="B142" s="108" t="s">
        <v>185</v>
      </c>
      <c r="C142" s="57">
        <v>2009</v>
      </c>
      <c r="D142" s="57" t="s">
        <v>4</v>
      </c>
      <c r="E142" s="57" t="s">
        <v>43</v>
      </c>
      <c r="F142" s="24" t="s">
        <v>187</v>
      </c>
      <c r="G142" s="47" t="s">
        <v>1035</v>
      </c>
      <c r="H142" s="46"/>
      <c r="I142" s="30"/>
    </row>
    <row r="143" spans="1:9">
      <c r="A143" s="280">
        <v>174</v>
      </c>
      <c r="B143" s="25" t="s">
        <v>88</v>
      </c>
      <c r="C143" s="29">
        <v>2003</v>
      </c>
      <c r="D143" s="29" t="s">
        <v>3</v>
      </c>
      <c r="E143" s="29" t="s">
        <v>10</v>
      </c>
      <c r="F143" s="62" t="s">
        <v>133</v>
      </c>
      <c r="G143" s="44" t="s">
        <v>1035</v>
      </c>
      <c r="H143" s="277"/>
    </row>
    <row r="144" spans="1:9">
      <c r="A144" s="280">
        <v>37</v>
      </c>
      <c r="B144" s="25" t="s">
        <v>559</v>
      </c>
      <c r="C144" s="29">
        <v>2007</v>
      </c>
      <c r="D144" s="29" t="s">
        <v>3</v>
      </c>
      <c r="E144" s="29" t="s">
        <v>42</v>
      </c>
      <c r="F144" s="62" t="s">
        <v>116</v>
      </c>
      <c r="G144" s="44" t="s">
        <v>1035</v>
      </c>
      <c r="H144" s="277"/>
    </row>
    <row r="145" spans="1:8">
      <c r="A145" s="280">
        <v>31</v>
      </c>
      <c r="B145" s="25" t="s">
        <v>552</v>
      </c>
      <c r="C145" s="29">
        <v>2008</v>
      </c>
      <c r="D145" s="29" t="s">
        <v>3</v>
      </c>
      <c r="E145" s="29" t="s">
        <v>42</v>
      </c>
      <c r="F145" s="62" t="s">
        <v>113</v>
      </c>
      <c r="G145" s="44" t="s">
        <v>1035</v>
      </c>
      <c r="H145" s="277"/>
    </row>
    <row r="146" spans="1:8">
      <c r="A146" s="280"/>
      <c r="B146" s="25"/>
      <c r="C146" s="29"/>
      <c r="D146" s="29"/>
      <c r="E146" s="29"/>
      <c r="F146" s="285"/>
      <c r="G146" s="289"/>
      <c r="H146" s="277"/>
    </row>
    <row r="147" spans="1:8">
      <c r="A147" s="280"/>
      <c r="B147" s="25"/>
      <c r="C147" s="29"/>
      <c r="D147" s="29"/>
      <c r="E147" s="29"/>
      <c r="F147" s="62"/>
      <c r="G147" s="289"/>
      <c r="H147" s="277"/>
    </row>
    <row r="148" spans="1:8">
      <c r="A148" s="280"/>
      <c r="B148" s="25"/>
      <c r="C148" s="29"/>
      <c r="D148" s="29"/>
      <c r="E148" s="29"/>
      <c r="F148" s="62"/>
      <c r="G148" s="44"/>
      <c r="H148" s="277"/>
    </row>
    <row r="149" spans="1:8">
      <c r="A149" s="280"/>
      <c r="B149" s="25"/>
      <c r="C149" s="29"/>
      <c r="D149" s="29"/>
      <c r="E149" s="29"/>
      <c r="F149" s="285"/>
      <c r="G149" s="289"/>
      <c r="H149" s="277"/>
    </row>
    <row r="150" spans="1:8">
      <c r="A150" s="280"/>
      <c r="B150" s="25"/>
      <c r="C150" s="29"/>
      <c r="D150" s="29"/>
      <c r="E150" s="29"/>
      <c r="F150" s="62"/>
      <c r="G150" s="289"/>
      <c r="H150" s="277"/>
    </row>
    <row r="151" spans="1:8">
      <c r="A151" s="280"/>
      <c r="B151" s="25"/>
      <c r="C151" s="29"/>
      <c r="D151" s="29"/>
      <c r="E151" s="29"/>
      <c r="F151" s="62"/>
      <c r="G151" s="44"/>
      <c r="H151" s="277"/>
    </row>
    <row r="152" spans="1:8">
      <c r="A152" s="280"/>
      <c r="B152" s="25"/>
      <c r="C152" s="29"/>
      <c r="D152" s="29"/>
      <c r="E152" s="29"/>
      <c r="F152" s="62"/>
      <c r="G152" s="44"/>
      <c r="H152" s="277"/>
    </row>
    <row r="153" spans="1:8">
      <c r="A153" s="280"/>
      <c r="B153" s="25"/>
      <c r="C153" s="29"/>
      <c r="D153" s="29"/>
      <c r="E153" s="29"/>
      <c r="F153" s="62"/>
      <c r="G153" s="44"/>
      <c r="H153" s="277"/>
    </row>
    <row r="154" spans="1:8">
      <c r="A154" s="280"/>
      <c r="B154" s="25"/>
      <c r="C154" s="29"/>
      <c r="D154" s="29"/>
      <c r="E154" s="29"/>
      <c r="F154" s="62"/>
      <c r="G154" s="44"/>
      <c r="H154" s="277"/>
    </row>
    <row r="155" spans="1:8">
      <c r="A155" s="280"/>
      <c r="B155" s="25"/>
      <c r="C155" s="29"/>
      <c r="D155" s="29"/>
      <c r="E155" s="29"/>
      <c r="F155" s="62"/>
      <c r="G155" s="44"/>
      <c r="H155" s="277"/>
    </row>
    <row r="156" spans="1:8">
      <c r="A156" s="280"/>
      <c r="B156" s="25"/>
      <c r="C156" s="29"/>
      <c r="D156" s="29"/>
      <c r="E156" s="29"/>
      <c r="F156" s="62"/>
      <c r="G156" s="44"/>
      <c r="H156" s="277"/>
    </row>
    <row r="157" spans="1:8">
      <c r="A157" s="280"/>
      <c r="B157" s="25"/>
      <c r="C157" s="29"/>
      <c r="D157" s="29"/>
      <c r="E157" s="29"/>
      <c r="F157" s="62"/>
      <c r="G157" s="44"/>
      <c r="H157" s="277"/>
    </row>
    <row r="158" spans="1:8">
      <c r="A158" s="280"/>
      <c r="B158" s="25"/>
      <c r="C158" s="29"/>
      <c r="D158" s="29"/>
      <c r="E158" s="29"/>
      <c r="F158" s="62"/>
      <c r="G158" s="44"/>
      <c r="H158" s="277"/>
    </row>
    <row r="159" spans="1:8">
      <c r="A159" s="280"/>
      <c r="B159" s="25"/>
      <c r="C159" s="29"/>
      <c r="D159" s="29"/>
      <c r="E159" s="29"/>
      <c r="F159" s="62"/>
      <c r="G159" s="44"/>
      <c r="H159" s="277"/>
    </row>
    <row r="160" spans="1:8">
      <c r="A160" s="59"/>
      <c r="B160" s="41"/>
      <c r="C160" s="297"/>
      <c r="D160" s="297"/>
      <c r="E160" s="297"/>
      <c r="F160" s="285"/>
      <c r="G160" s="289"/>
      <c r="H160" s="289"/>
    </row>
    <row r="161" spans="1:8">
      <c r="A161" s="280"/>
      <c r="B161" s="25"/>
      <c r="C161" s="29"/>
      <c r="D161" s="29"/>
      <c r="E161" s="29"/>
      <c r="F161" s="62"/>
      <c r="G161" s="44"/>
      <c r="H161" s="277"/>
    </row>
    <row r="162" spans="1:8">
      <c r="A162" s="294"/>
      <c r="B162" s="25"/>
      <c r="C162" s="29"/>
      <c r="D162" s="29"/>
      <c r="E162" s="29"/>
      <c r="F162" s="285"/>
      <c r="G162" s="289"/>
      <c r="H162" s="277"/>
    </row>
    <row r="163" spans="1:8">
      <c r="A163" s="280"/>
      <c r="B163" s="25"/>
      <c r="C163" s="29"/>
      <c r="D163" s="29"/>
      <c r="E163" s="29"/>
      <c r="F163" s="62"/>
      <c r="G163" s="44"/>
      <c r="H163" s="277"/>
    </row>
    <row r="164" spans="1:8">
      <c r="A164" s="280"/>
      <c r="B164" s="25"/>
      <c r="C164" s="29"/>
      <c r="D164" s="29"/>
      <c r="E164" s="29"/>
      <c r="F164" s="62"/>
      <c r="G164" s="44"/>
      <c r="H164" s="277"/>
    </row>
    <row r="165" spans="1:8">
      <c r="A165" s="280"/>
      <c r="B165" s="25"/>
      <c r="C165" s="29"/>
      <c r="D165" s="29"/>
      <c r="E165" s="29"/>
      <c r="F165" s="62"/>
      <c r="G165" s="44"/>
      <c r="H165" s="277"/>
    </row>
    <row r="166" spans="1:8">
      <c r="A166" s="280"/>
      <c r="B166" s="25"/>
      <c r="C166" s="29"/>
      <c r="D166" s="29"/>
      <c r="E166" s="29"/>
      <c r="F166" s="62"/>
      <c r="G166" s="44"/>
      <c r="H166" s="277"/>
    </row>
    <row r="167" spans="1:8">
      <c r="A167" s="280"/>
      <c r="B167" s="25"/>
      <c r="C167" s="29"/>
      <c r="D167" s="29"/>
      <c r="E167" s="29"/>
      <c r="F167" s="62"/>
      <c r="G167" s="44"/>
      <c r="H167" s="277"/>
    </row>
    <row r="168" spans="1:8">
      <c r="A168" s="280"/>
      <c r="B168" s="25"/>
      <c r="C168" s="29"/>
      <c r="D168" s="29"/>
      <c r="E168" s="29"/>
      <c r="F168" s="62"/>
      <c r="G168" s="44"/>
      <c r="H168" s="277"/>
    </row>
    <row r="169" spans="1:8">
      <c r="A169" s="280"/>
      <c r="B169" s="25"/>
      <c r="C169" s="29"/>
      <c r="D169" s="29"/>
      <c r="E169" s="29"/>
      <c r="F169" s="62"/>
      <c r="G169" s="44"/>
      <c r="H169" s="277"/>
    </row>
    <row r="170" spans="1:8">
      <c r="A170" s="280"/>
      <c r="B170" s="25"/>
      <c r="C170" s="29"/>
      <c r="D170" s="29"/>
      <c r="E170" s="29"/>
      <c r="F170" s="62"/>
      <c r="G170" s="44"/>
      <c r="H170" s="277"/>
    </row>
    <row r="171" spans="1:8">
      <c r="A171" s="280"/>
      <c r="B171" s="25"/>
      <c r="C171" s="29"/>
      <c r="D171" s="29"/>
      <c r="E171" s="29"/>
      <c r="F171" s="62"/>
      <c r="G171" s="44"/>
      <c r="H171" s="277"/>
    </row>
    <row r="172" spans="1:8">
      <c r="A172" s="280">
        <v>81</v>
      </c>
      <c r="B172" s="25" t="s">
        <v>360</v>
      </c>
      <c r="C172" s="29">
        <v>2007</v>
      </c>
      <c r="D172" s="29" t="s">
        <v>3</v>
      </c>
      <c r="E172" s="29" t="s">
        <v>11</v>
      </c>
      <c r="F172" s="62" t="s">
        <v>127</v>
      </c>
      <c r="G172" s="44"/>
      <c r="H172" s="277"/>
    </row>
    <row r="173" spans="1:8">
      <c r="A173" s="280"/>
      <c r="B173" s="25"/>
      <c r="C173" s="29"/>
      <c r="D173" s="29"/>
      <c r="E173" s="29"/>
      <c r="F173" s="62"/>
      <c r="G173" s="44"/>
      <c r="H173" s="277"/>
    </row>
  </sheetData>
  <mergeCells count="2">
    <mergeCell ref="A1:I1"/>
    <mergeCell ref="A2:I2"/>
  </mergeCells>
  <dataValidations count="1">
    <dataValidation type="list" allowBlank="1" showInputMessage="1" showErrorMessage="1" sqref="A2">
      <formula1>#REF!</formula1>
    </dataValidation>
  </dataValidations>
  <pageMargins left="0.49" right="0.27" top="0.28999999999999998" bottom="0.18" header="0.18" footer="0.2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J281"/>
  <sheetViews>
    <sheetView topLeftCell="A110" workbookViewId="0">
      <selection activeCell="H166" sqref="H166:H244"/>
    </sheetView>
  </sheetViews>
  <sheetFormatPr defaultRowHeight="15"/>
  <cols>
    <col min="1" max="1" width="5.28515625" style="319" customWidth="1"/>
    <col min="2" max="2" width="18.5703125" bestFit="1" customWidth="1"/>
    <col min="3" max="3" width="10.7109375" bestFit="1" customWidth="1"/>
    <col min="4" max="4" width="7" customWidth="1"/>
    <col min="6" max="6" width="15.28515625" bestFit="1" customWidth="1"/>
    <col min="8" max="8" width="10.42578125" customWidth="1"/>
    <col min="9" max="9" width="11" customWidth="1"/>
    <col min="10" max="10" width="14.7109375" bestFit="1" customWidth="1"/>
  </cols>
  <sheetData>
    <row r="1" spans="1:10" s="83" customFormat="1">
      <c r="A1" s="311" t="s">
        <v>79</v>
      </c>
      <c r="B1" s="85" t="s">
        <v>24</v>
      </c>
      <c r="C1" s="130" t="s">
        <v>25</v>
      </c>
      <c r="D1" s="130" t="s">
        <v>26</v>
      </c>
      <c r="E1" s="130" t="s">
        <v>27</v>
      </c>
      <c r="F1" s="308" t="s">
        <v>1</v>
      </c>
      <c r="G1" s="309" t="s">
        <v>31</v>
      </c>
      <c r="H1" s="310" t="s">
        <v>104</v>
      </c>
      <c r="I1" s="310" t="s">
        <v>764</v>
      </c>
      <c r="J1" s="310" t="s">
        <v>765</v>
      </c>
    </row>
    <row r="2" spans="1:10" hidden="1">
      <c r="A2" s="312">
        <v>4</v>
      </c>
      <c r="B2" s="304" t="s">
        <v>594</v>
      </c>
      <c r="C2" s="305">
        <v>2000</v>
      </c>
      <c r="D2" s="305" t="s">
        <v>4</v>
      </c>
      <c r="E2" s="305" t="s">
        <v>42</v>
      </c>
      <c r="F2" s="291" t="s">
        <v>595</v>
      </c>
      <c r="G2" s="306" t="s">
        <v>749</v>
      </c>
      <c r="H2" s="306" t="s">
        <v>21</v>
      </c>
      <c r="I2" s="264">
        <v>16</v>
      </c>
      <c r="J2" t="s">
        <v>81</v>
      </c>
    </row>
    <row r="3" spans="1:10" hidden="1">
      <c r="A3" s="312">
        <v>355</v>
      </c>
      <c r="B3" s="316" t="s">
        <v>223</v>
      </c>
      <c r="C3" s="333">
        <v>2007</v>
      </c>
      <c r="D3" s="333" t="s">
        <v>4</v>
      </c>
      <c r="E3" s="333" t="s">
        <v>10</v>
      </c>
      <c r="F3" s="291" t="s">
        <v>293</v>
      </c>
      <c r="G3" s="292" t="s">
        <v>111</v>
      </c>
      <c r="H3" s="292" t="s">
        <v>21</v>
      </c>
      <c r="I3" s="264">
        <v>16</v>
      </c>
      <c r="J3" s="314" t="s">
        <v>851</v>
      </c>
    </row>
    <row r="4" spans="1:10" hidden="1">
      <c r="A4" s="312">
        <v>45</v>
      </c>
      <c r="B4" s="304" t="s">
        <v>450</v>
      </c>
      <c r="C4" s="305">
        <v>2008</v>
      </c>
      <c r="D4" s="305" t="s">
        <v>4</v>
      </c>
      <c r="E4" s="305" t="s">
        <v>13</v>
      </c>
      <c r="F4" s="291" t="s">
        <v>449</v>
      </c>
      <c r="G4" s="306" t="s">
        <v>880</v>
      </c>
      <c r="H4" s="263" t="s">
        <v>21</v>
      </c>
      <c r="I4" s="264">
        <v>16</v>
      </c>
      <c r="J4" s="314" t="s">
        <v>961</v>
      </c>
    </row>
    <row r="5" spans="1:10" hidden="1">
      <c r="A5" s="312">
        <v>12</v>
      </c>
      <c r="B5" s="330" t="s">
        <v>579</v>
      </c>
      <c r="C5" s="332">
        <v>2001</v>
      </c>
      <c r="D5" s="332" t="s">
        <v>4</v>
      </c>
      <c r="E5" s="332" t="s">
        <v>42</v>
      </c>
      <c r="F5" s="291" t="s">
        <v>543</v>
      </c>
      <c r="G5" s="292" t="s">
        <v>743</v>
      </c>
      <c r="H5" s="292" t="s">
        <v>21</v>
      </c>
      <c r="I5" s="264">
        <v>16</v>
      </c>
      <c r="J5" s="15" t="s">
        <v>81</v>
      </c>
    </row>
    <row r="6" spans="1:10" hidden="1">
      <c r="A6" s="318">
        <v>10</v>
      </c>
      <c r="B6" s="25" t="s">
        <v>569</v>
      </c>
      <c r="C6" s="29">
        <v>2001</v>
      </c>
      <c r="D6" s="29" t="s">
        <v>3</v>
      </c>
      <c r="E6" s="29" t="s">
        <v>42</v>
      </c>
      <c r="F6" s="285" t="s">
        <v>570</v>
      </c>
      <c r="G6" s="289" t="s">
        <v>758</v>
      </c>
      <c r="H6" s="289" t="s">
        <v>21</v>
      </c>
      <c r="I6" s="26">
        <v>16</v>
      </c>
      <c r="J6" s="15" t="s">
        <v>81</v>
      </c>
    </row>
    <row r="7" spans="1:10" hidden="1">
      <c r="A7" s="328">
        <v>7</v>
      </c>
      <c r="B7" s="315" t="s">
        <v>568</v>
      </c>
      <c r="C7" s="307">
        <v>2009</v>
      </c>
      <c r="D7" s="307" t="s">
        <v>4</v>
      </c>
      <c r="E7" s="307" t="s">
        <v>42</v>
      </c>
      <c r="F7" s="287" t="s">
        <v>636</v>
      </c>
      <c r="G7" s="288" t="s">
        <v>887</v>
      </c>
      <c r="H7" s="45" t="s">
        <v>21</v>
      </c>
      <c r="I7" s="30">
        <v>16</v>
      </c>
      <c r="J7" s="314" t="s">
        <v>961</v>
      </c>
    </row>
    <row r="8" spans="1:10" hidden="1">
      <c r="A8" s="328">
        <v>29</v>
      </c>
      <c r="B8" s="315" t="s">
        <v>561</v>
      </c>
      <c r="C8" s="307">
        <v>2007</v>
      </c>
      <c r="D8" s="307" t="s">
        <v>3</v>
      </c>
      <c r="E8" s="307" t="s">
        <v>42</v>
      </c>
      <c r="F8" s="287" t="s">
        <v>447</v>
      </c>
      <c r="G8" s="288" t="s">
        <v>925</v>
      </c>
      <c r="H8" s="45" t="s">
        <v>21</v>
      </c>
      <c r="I8" s="30">
        <v>16</v>
      </c>
      <c r="J8" s="314" t="s">
        <v>961</v>
      </c>
    </row>
    <row r="9" spans="1:10" hidden="1">
      <c r="A9" s="328">
        <v>5</v>
      </c>
      <c r="B9" s="315" t="s">
        <v>562</v>
      </c>
      <c r="C9" s="307">
        <v>2008</v>
      </c>
      <c r="D9" s="307" t="s">
        <v>3</v>
      </c>
      <c r="E9" s="307" t="s">
        <v>42</v>
      </c>
      <c r="F9" s="287" t="s">
        <v>563</v>
      </c>
      <c r="G9" s="288" t="s">
        <v>936</v>
      </c>
      <c r="H9" s="45" t="s">
        <v>21</v>
      </c>
      <c r="I9" s="30">
        <v>16</v>
      </c>
      <c r="J9" s="314" t="s">
        <v>961</v>
      </c>
    </row>
    <row r="10" spans="1:10">
      <c r="A10" s="328">
        <v>226</v>
      </c>
      <c r="B10" s="315" t="s">
        <v>417</v>
      </c>
      <c r="C10" s="307">
        <v>2006</v>
      </c>
      <c r="D10" s="307" t="s">
        <v>4</v>
      </c>
      <c r="E10" s="307" t="s">
        <v>11</v>
      </c>
      <c r="F10" s="287" t="s">
        <v>166</v>
      </c>
      <c r="G10" s="288" t="s">
        <v>781</v>
      </c>
      <c r="H10" s="288" t="s">
        <v>21</v>
      </c>
      <c r="I10" s="30">
        <v>16</v>
      </c>
      <c r="J10" s="314" t="s">
        <v>851</v>
      </c>
    </row>
    <row r="11" spans="1:10" hidden="1">
      <c r="A11" s="328">
        <v>287</v>
      </c>
      <c r="B11" s="315" t="s">
        <v>517</v>
      </c>
      <c r="C11" s="307">
        <v>2005</v>
      </c>
      <c r="D11" s="307" t="s">
        <v>4</v>
      </c>
      <c r="E11" s="307" t="s">
        <v>23</v>
      </c>
      <c r="F11" s="287" t="s">
        <v>127</v>
      </c>
      <c r="G11" s="288" t="s">
        <v>782</v>
      </c>
      <c r="H11" s="288" t="s">
        <v>21</v>
      </c>
      <c r="I11" s="30">
        <v>16</v>
      </c>
      <c r="J11" s="314" t="s">
        <v>851</v>
      </c>
    </row>
    <row r="12" spans="1:10" hidden="1">
      <c r="A12" s="328">
        <v>26</v>
      </c>
      <c r="B12" s="315" t="s">
        <v>544</v>
      </c>
      <c r="C12" s="307">
        <v>2011</v>
      </c>
      <c r="D12" s="307" t="s">
        <v>3</v>
      </c>
      <c r="E12" s="307" t="s">
        <v>42</v>
      </c>
      <c r="F12" s="287" t="s">
        <v>445</v>
      </c>
      <c r="G12" s="288" t="s">
        <v>916</v>
      </c>
      <c r="H12" s="45" t="s">
        <v>21</v>
      </c>
      <c r="I12" s="30">
        <v>16</v>
      </c>
      <c r="J12" s="314" t="s">
        <v>961</v>
      </c>
    </row>
    <row r="13" spans="1:10">
      <c r="A13" s="328">
        <v>122</v>
      </c>
      <c r="B13" s="315" t="s">
        <v>389</v>
      </c>
      <c r="C13" s="307">
        <v>2006</v>
      </c>
      <c r="D13" s="307" t="s">
        <v>3</v>
      </c>
      <c r="E13" s="307" t="s">
        <v>11</v>
      </c>
      <c r="F13" s="287" t="s">
        <v>576</v>
      </c>
      <c r="G13" s="288" t="s">
        <v>805</v>
      </c>
      <c r="H13" s="288" t="s">
        <v>21</v>
      </c>
      <c r="I13" s="30">
        <v>16</v>
      </c>
      <c r="J13" s="314" t="s">
        <v>851</v>
      </c>
    </row>
    <row r="14" spans="1:10" hidden="1">
      <c r="A14" s="317">
        <v>293</v>
      </c>
      <c r="B14" s="23" t="s">
        <v>523</v>
      </c>
      <c r="C14" s="48">
        <v>2009</v>
      </c>
      <c r="D14" s="37" t="s">
        <v>4</v>
      </c>
      <c r="E14" s="37" t="s">
        <v>23</v>
      </c>
      <c r="F14" s="287" t="s">
        <v>621</v>
      </c>
      <c r="G14" s="288" t="s">
        <v>767</v>
      </c>
      <c r="H14" s="288" t="s">
        <v>21</v>
      </c>
      <c r="I14" s="26">
        <v>16</v>
      </c>
      <c r="J14" s="314" t="s">
        <v>851</v>
      </c>
    </row>
    <row r="15" spans="1:10" hidden="1">
      <c r="A15" s="318">
        <v>153</v>
      </c>
      <c r="B15" s="25" t="s">
        <v>66</v>
      </c>
      <c r="C15" s="29">
        <v>2005</v>
      </c>
      <c r="D15" s="29" t="s">
        <v>3</v>
      </c>
      <c r="E15" s="29" t="s">
        <v>10</v>
      </c>
      <c r="F15" s="285" t="s">
        <v>447</v>
      </c>
      <c r="G15" s="44" t="s">
        <v>812</v>
      </c>
      <c r="H15" s="289" t="s">
        <v>21</v>
      </c>
      <c r="I15" s="26">
        <v>16</v>
      </c>
      <c r="J15" s="314" t="s">
        <v>851</v>
      </c>
    </row>
    <row r="16" spans="1:10" hidden="1">
      <c r="A16" s="328">
        <v>4</v>
      </c>
      <c r="B16" s="315" t="s">
        <v>594</v>
      </c>
      <c r="C16" s="307">
        <v>2000</v>
      </c>
      <c r="D16" s="307" t="s">
        <v>4</v>
      </c>
      <c r="E16" s="307" t="s">
        <v>42</v>
      </c>
      <c r="F16" s="287" t="s">
        <v>656</v>
      </c>
      <c r="G16" s="288" t="s">
        <v>939</v>
      </c>
      <c r="H16" s="45" t="s">
        <v>21</v>
      </c>
      <c r="I16" s="30">
        <v>16</v>
      </c>
      <c r="J16" s="314" t="s">
        <v>80</v>
      </c>
    </row>
    <row r="17" spans="1:10" hidden="1">
      <c r="A17" s="328">
        <v>47</v>
      </c>
      <c r="B17" s="315" t="s">
        <v>452</v>
      </c>
      <c r="C17" s="307">
        <v>2006</v>
      </c>
      <c r="D17" s="307" t="s">
        <v>3</v>
      </c>
      <c r="E17" s="307" t="s">
        <v>13</v>
      </c>
      <c r="F17" s="287" t="s">
        <v>453</v>
      </c>
      <c r="G17" s="288" t="s">
        <v>933</v>
      </c>
      <c r="H17" s="45" t="s">
        <v>21</v>
      </c>
      <c r="I17" s="30">
        <v>16</v>
      </c>
      <c r="J17" s="314" t="s">
        <v>961</v>
      </c>
    </row>
    <row r="18" spans="1:10">
      <c r="A18" s="328">
        <v>81</v>
      </c>
      <c r="B18" s="315" t="s">
        <v>360</v>
      </c>
      <c r="C18" s="307">
        <v>2007</v>
      </c>
      <c r="D18" s="307" t="s">
        <v>3</v>
      </c>
      <c r="E18" s="307" t="s">
        <v>11</v>
      </c>
      <c r="F18" s="287" t="s">
        <v>183</v>
      </c>
      <c r="G18" s="288" t="s">
        <v>808</v>
      </c>
      <c r="H18" s="288" t="s">
        <v>21</v>
      </c>
      <c r="I18" s="30">
        <v>16</v>
      </c>
      <c r="J18" s="314" t="s">
        <v>851</v>
      </c>
    </row>
    <row r="19" spans="1:10" hidden="1">
      <c r="A19" s="312">
        <v>12</v>
      </c>
      <c r="B19" s="304" t="s">
        <v>579</v>
      </c>
      <c r="C19" s="305">
        <v>2001</v>
      </c>
      <c r="D19" s="305" t="s">
        <v>4</v>
      </c>
      <c r="E19" s="305" t="s">
        <v>42</v>
      </c>
      <c r="F19" s="291" t="s">
        <v>628</v>
      </c>
      <c r="G19" s="306" t="s">
        <v>944</v>
      </c>
      <c r="H19" s="263" t="s">
        <v>21</v>
      </c>
      <c r="I19" s="264">
        <v>16</v>
      </c>
      <c r="J19" s="314" t="s">
        <v>80</v>
      </c>
    </row>
    <row r="20" spans="1:10" hidden="1">
      <c r="A20" s="312">
        <v>48</v>
      </c>
      <c r="B20" s="304" t="s">
        <v>455</v>
      </c>
      <c r="C20" s="305">
        <v>2006</v>
      </c>
      <c r="D20" s="305" t="s">
        <v>3</v>
      </c>
      <c r="E20" s="305" t="s">
        <v>13</v>
      </c>
      <c r="F20" s="291" t="s">
        <v>456</v>
      </c>
      <c r="G20" s="306" t="s">
        <v>986</v>
      </c>
      <c r="H20" s="263" t="s">
        <v>21</v>
      </c>
      <c r="I20" s="264">
        <v>16</v>
      </c>
      <c r="J20" s="314" t="s">
        <v>1002</v>
      </c>
    </row>
    <row r="21" spans="1:10" hidden="1">
      <c r="A21" s="312">
        <v>306</v>
      </c>
      <c r="B21" s="304" t="s">
        <v>534</v>
      </c>
      <c r="C21" s="305">
        <v>2008</v>
      </c>
      <c r="D21" s="305" t="s">
        <v>3</v>
      </c>
      <c r="E21" s="305" t="s">
        <v>23</v>
      </c>
      <c r="F21" s="291" t="s">
        <v>133</v>
      </c>
      <c r="G21" s="306" t="s">
        <v>793</v>
      </c>
      <c r="H21" s="306" t="s">
        <v>21</v>
      </c>
      <c r="I21" s="264">
        <v>16</v>
      </c>
      <c r="J21" s="314" t="s">
        <v>851</v>
      </c>
    </row>
    <row r="22" spans="1:10" hidden="1">
      <c r="A22" s="312">
        <v>290</v>
      </c>
      <c r="B22" s="304" t="s">
        <v>520</v>
      </c>
      <c r="C22" s="305">
        <v>2007</v>
      </c>
      <c r="D22" s="305" t="s">
        <v>4</v>
      </c>
      <c r="E22" s="305" t="s">
        <v>23</v>
      </c>
      <c r="F22" s="291" t="s">
        <v>133</v>
      </c>
      <c r="G22" s="306" t="s">
        <v>966</v>
      </c>
      <c r="H22" s="263" t="s">
        <v>21</v>
      </c>
      <c r="I22" s="264">
        <v>16</v>
      </c>
      <c r="J22" s="314" t="s">
        <v>1002</v>
      </c>
    </row>
    <row r="23" spans="1:10" hidden="1">
      <c r="A23" s="312">
        <v>177</v>
      </c>
      <c r="B23" s="304" t="s">
        <v>75</v>
      </c>
      <c r="C23" s="305">
        <v>2003</v>
      </c>
      <c r="D23" s="305" t="s">
        <v>4</v>
      </c>
      <c r="E23" s="305" t="s">
        <v>10</v>
      </c>
      <c r="F23" s="291" t="s">
        <v>267</v>
      </c>
      <c r="G23" s="306" t="s">
        <v>828</v>
      </c>
      <c r="H23" s="263" t="s">
        <v>21</v>
      </c>
      <c r="I23" s="264">
        <v>16</v>
      </c>
      <c r="J23" s="314" t="s">
        <v>853</v>
      </c>
    </row>
    <row r="24" spans="1:10" hidden="1">
      <c r="A24" s="313">
        <v>6</v>
      </c>
      <c r="B24" s="303" t="s">
        <v>581</v>
      </c>
      <c r="C24" s="258">
        <v>2006</v>
      </c>
      <c r="D24" s="258" t="s">
        <v>4</v>
      </c>
      <c r="E24" s="258" t="s">
        <v>42</v>
      </c>
      <c r="F24" s="286" t="s">
        <v>119</v>
      </c>
      <c r="G24" s="290" t="s">
        <v>971</v>
      </c>
      <c r="H24" s="259" t="s">
        <v>21</v>
      </c>
      <c r="I24" s="257">
        <v>16</v>
      </c>
      <c r="J24" s="314" t="s">
        <v>1002</v>
      </c>
    </row>
    <row r="25" spans="1:10">
      <c r="A25" s="312">
        <v>100</v>
      </c>
      <c r="B25" s="304" t="s">
        <v>376</v>
      </c>
      <c r="C25" s="305">
        <v>2002</v>
      </c>
      <c r="D25" s="305" t="s">
        <v>4</v>
      </c>
      <c r="E25" s="305" t="s">
        <v>11</v>
      </c>
      <c r="F25" s="291" t="s">
        <v>464</v>
      </c>
      <c r="G25" s="306" t="s">
        <v>827</v>
      </c>
      <c r="H25" s="263" t="s">
        <v>21</v>
      </c>
      <c r="I25" s="264">
        <v>16</v>
      </c>
      <c r="J25" s="314" t="s">
        <v>853</v>
      </c>
    </row>
    <row r="26" spans="1:10" hidden="1">
      <c r="A26" s="328">
        <v>344</v>
      </c>
      <c r="B26" s="315" t="s">
        <v>141</v>
      </c>
      <c r="C26" s="307">
        <v>2004</v>
      </c>
      <c r="D26" s="307" t="s">
        <v>4</v>
      </c>
      <c r="E26" s="307" t="s">
        <v>10</v>
      </c>
      <c r="F26" s="287" t="s">
        <v>133</v>
      </c>
      <c r="G26" s="288" t="s">
        <v>815</v>
      </c>
      <c r="H26" s="45" t="s">
        <v>21</v>
      </c>
      <c r="I26" s="30">
        <v>16</v>
      </c>
      <c r="J26" s="314" t="s">
        <v>853</v>
      </c>
    </row>
    <row r="27" spans="1:10">
      <c r="A27" s="328">
        <v>108</v>
      </c>
      <c r="B27" s="315" t="s">
        <v>380</v>
      </c>
      <c r="C27" s="307">
        <v>2003</v>
      </c>
      <c r="D27" s="307" t="s">
        <v>3</v>
      </c>
      <c r="E27" s="307" t="s">
        <v>11</v>
      </c>
      <c r="F27" s="287" t="s">
        <v>623</v>
      </c>
      <c r="G27" s="288" t="s">
        <v>841</v>
      </c>
      <c r="H27" s="45" t="s">
        <v>21</v>
      </c>
      <c r="I27" s="30">
        <v>16</v>
      </c>
      <c r="J27" s="314" t="s">
        <v>853</v>
      </c>
    </row>
    <row r="28" spans="1:10" hidden="1">
      <c r="A28" s="328">
        <v>360</v>
      </c>
      <c r="B28" s="315" t="s">
        <v>226</v>
      </c>
      <c r="C28" s="307">
        <v>2001</v>
      </c>
      <c r="D28" s="307" t="s">
        <v>3</v>
      </c>
      <c r="E28" s="307" t="s">
        <v>10</v>
      </c>
      <c r="F28" s="287" t="s">
        <v>133</v>
      </c>
      <c r="G28" s="288" t="s">
        <v>837</v>
      </c>
      <c r="H28" s="45" t="s">
        <v>21</v>
      </c>
      <c r="I28" s="30">
        <v>16</v>
      </c>
      <c r="J28" s="314" t="s">
        <v>853</v>
      </c>
    </row>
    <row r="29" spans="1:10" hidden="1">
      <c r="A29" s="328">
        <v>205</v>
      </c>
      <c r="B29" s="315" t="s">
        <v>58</v>
      </c>
      <c r="C29" s="307">
        <v>2006</v>
      </c>
      <c r="D29" s="307" t="s">
        <v>4</v>
      </c>
      <c r="E29" s="307" t="s">
        <v>10</v>
      </c>
      <c r="F29" s="287" t="s">
        <v>135</v>
      </c>
      <c r="G29" s="288" t="s">
        <v>893</v>
      </c>
      <c r="H29" s="45" t="s">
        <v>21</v>
      </c>
      <c r="I29" s="30">
        <v>16</v>
      </c>
      <c r="J29" s="314" t="s">
        <v>961</v>
      </c>
    </row>
    <row r="30" spans="1:10" hidden="1">
      <c r="A30" s="59">
        <v>331</v>
      </c>
      <c r="B30" s="295" t="s">
        <v>182</v>
      </c>
      <c r="C30" s="296">
        <v>2009</v>
      </c>
      <c r="D30" s="296" t="s">
        <v>4</v>
      </c>
      <c r="E30" s="296" t="s">
        <v>43</v>
      </c>
      <c r="F30" s="287" t="s">
        <v>617</v>
      </c>
      <c r="G30" s="46" t="s">
        <v>770</v>
      </c>
      <c r="H30" s="46" t="s">
        <v>19</v>
      </c>
      <c r="I30" s="26">
        <v>25</v>
      </c>
      <c r="J30" s="314" t="s">
        <v>851</v>
      </c>
    </row>
    <row r="31" spans="1:10" hidden="1">
      <c r="A31" s="328">
        <v>23</v>
      </c>
      <c r="B31" s="315" t="s">
        <v>553</v>
      </c>
      <c r="C31" s="307">
        <v>2007</v>
      </c>
      <c r="D31" s="307" t="s">
        <v>4</v>
      </c>
      <c r="E31" s="307" t="s">
        <v>42</v>
      </c>
      <c r="F31" s="287" t="s">
        <v>554</v>
      </c>
      <c r="G31" s="288" t="s">
        <v>1007</v>
      </c>
      <c r="H31" s="45" t="s">
        <v>21</v>
      </c>
      <c r="I31" s="30">
        <v>16</v>
      </c>
      <c r="J31" s="314" t="s">
        <v>45</v>
      </c>
    </row>
    <row r="32" spans="1:10" hidden="1">
      <c r="A32" s="328">
        <v>295</v>
      </c>
      <c r="B32" s="315" t="s">
        <v>524</v>
      </c>
      <c r="C32" s="307">
        <v>2009</v>
      </c>
      <c r="D32" s="307" t="s">
        <v>4</v>
      </c>
      <c r="E32" s="307" t="s">
        <v>23</v>
      </c>
      <c r="F32" s="287" t="s">
        <v>133</v>
      </c>
      <c r="G32" s="288" t="s">
        <v>201</v>
      </c>
      <c r="H32" s="45" t="s">
        <v>21</v>
      </c>
      <c r="I32" s="30">
        <v>16</v>
      </c>
      <c r="J32" s="314" t="s">
        <v>1002</v>
      </c>
    </row>
    <row r="33" spans="1:10" hidden="1">
      <c r="A33" s="318">
        <v>326</v>
      </c>
      <c r="B33" s="25" t="s">
        <v>168</v>
      </c>
      <c r="C33" s="29">
        <v>2005</v>
      </c>
      <c r="D33" s="29" t="s">
        <v>3</v>
      </c>
      <c r="E33" s="29" t="s">
        <v>43</v>
      </c>
      <c r="F33" s="285" t="s">
        <v>311</v>
      </c>
      <c r="G33" s="44" t="s">
        <v>813</v>
      </c>
      <c r="H33" s="289" t="s">
        <v>19</v>
      </c>
      <c r="I33" s="26">
        <v>25</v>
      </c>
      <c r="J33" s="314" t="s">
        <v>851</v>
      </c>
    </row>
    <row r="34" spans="1:10" hidden="1">
      <c r="A34" s="328">
        <v>54</v>
      </c>
      <c r="B34" s="315" t="s">
        <v>321</v>
      </c>
      <c r="C34" s="307">
        <v>2004</v>
      </c>
      <c r="D34" s="307" t="s">
        <v>4</v>
      </c>
      <c r="E34" s="307" t="s">
        <v>37</v>
      </c>
      <c r="F34" s="287" t="s">
        <v>130</v>
      </c>
      <c r="G34" s="288" t="s">
        <v>267</v>
      </c>
      <c r="H34" s="45" t="s">
        <v>21</v>
      </c>
      <c r="I34" s="30">
        <v>16</v>
      </c>
      <c r="J34" s="314" t="s">
        <v>80</v>
      </c>
    </row>
    <row r="35" spans="1:10" hidden="1">
      <c r="A35" s="328">
        <v>347</v>
      </c>
      <c r="B35" s="315" t="s">
        <v>215</v>
      </c>
      <c r="C35" s="307">
        <v>2007</v>
      </c>
      <c r="D35" s="307" t="s">
        <v>4</v>
      </c>
      <c r="E35" s="307" t="s">
        <v>10</v>
      </c>
      <c r="F35" s="287" t="s">
        <v>133</v>
      </c>
      <c r="G35" s="288" t="s">
        <v>860</v>
      </c>
      <c r="H35" s="45" t="s">
        <v>21</v>
      </c>
      <c r="I35" s="30">
        <v>16</v>
      </c>
      <c r="J35" s="314" t="s">
        <v>961</v>
      </c>
    </row>
    <row r="36" spans="1:10" hidden="1">
      <c r="A36" s="312"/>
      <c r="B36" s="304" t="s">
        <v>731</v>
      </c>
      <c r="C36" s="305">
        <v>1999</v>
      </c>
      <c r="D36" s="305" t="s">
        <v>4</v>
      </c>
      <c r="E36" s="305" t="s">
        <v>23</v>
      </c>
      <c r="F36" s="291" t="s">
        <v>133</v>
      </c>
      <c r="G36" s="306" t="s">
        <v>993</v>
      </c>
      <c r="H36" s="263" t="s">
        <v>21</v>
      </c>
      <c r="I36" s="264">
        <v>16</v>
      </c>
      <c r="J36" s="314" t="s">
        <v>1003</v>
      </c>
    </row>
    <row r="37" spans="1:10" hidden="1">
      <c r="A37" s="312">
        <v>256</v>
      </c>
      <c r="B37" s="304" t="s">
        <v>487</v>
      </c>
      <c r="C37" s="305">
        <v>2005</v>
      </c>
      <c r="D37" s="305" t="s">
        <v>4</v>
      </c>
      <c r="E37" s="305" t="s">
        <v>23</v>
      </c>
      <c r="F37" s="291" t="s">
        <v>488</v>
      </c>
      <c r="G37" s="306" t="s">
        <v>1024</v>
      </c>
      <c r="H37" s="263" t="s">
        <v>21</v>
      </c>
      <c r="I37" s="264">
        <v>16</v>
      </c>
      <c r="J37" s="314" t="s">
        <v>45</v>
      </c>
    </row>
    <row r="38" spans="1:10">
      <c r="A38" s="312">
        <v>109</v>
      </c>
      <c r="B38" s="304" t="s">
        <v>381</v>
      </c>
      <c r="C38" s="305">
        <v>2004</v>
      </c>
      <c r="D38" s="305" t="s">
        <v>3</v>
      </c>
      <c r="E38" s="305" t="s">
        <v>11</v>
      </c>
      <c r="F38" s="291" t="s">
        <v>624</v>
      </c>
      <c r="G38" s="306" t="s">
        <v>842</v>
      </c>
      <c r="H38" s="263" t="s">
        <v>21</v>
      </c>
      <c r="I38" s="264">
        <v>16</v>
      </c>
      <c r="J38" s="314" t="s">
        <v>853</v>
      </c>
    </row>
    <row r="39" spans="1:10" hidden="1">
      <c r="A39" s="312">
        <v>203</v>
      </c>
      <c r="B39" s="304" t="s">
        <v>102</v>
      </c>
      <c r="C39" s="305">
        <v>2009</v>
      </c>
      <c r="D39" s="305" t="s">
        <v>3</v>
      </c>
      <c r="E39" s="305" t="s">
        <v>10</v>
      </c>
      <c r="F39" s="291" t="s">
        <v>303</v>
      </c>
      <c r="G39" s="306" t="s">
        <v>927</v>
      </c>
      <c r="H39" s="263" t="s">
        <v>21</v>
      </c>
      <c r="I39" s="264">
        <v>16</v>
      </c>
      <c r="J39" s="314" t="s">
        <v>961</v>
      </c>
    </row>
    <row r="40" spans="1:10" hidden="1">
      <c r="A40" s="312">
        <v>324</v>
      </c>
      <c r="B40" s="304" t="s">
        <v>165</v>
      </c>
      <c r="C40" s="305">
        <v>2007</v>
      </c>
      <c r="D40" s="305" t="s">
        <v>3</v>
      </c>
      <c r="E40" s="305" t="s">
        <v>43</v>
      </c>
      <c r="F40" s="291" t="s">
        <v>564</v>
      </c>
      <c r="G40" s="306" t="s">
        <v>284</v>
      </c>
      <c r="H40" s="306" t="s">
        <v>19</v>
      </c>
      <c r="I40" s="264">
        <v>25</v>
      </c>
      <c r="J40" s="314" t="s">
        <v>851</v>
      </c>
    </row>
    <row r="41" spans="1:10">
      <c r="A41" s="312">
        <v>121</v>
      </c>
      <c r="B41" s="304" t="s">
        <v>388</v>
      </c>
      <c r="C41" s="305">
        <v>2005</v>
      </c>
      <c r="D41" s="305" t="s">
        <v>4</v>
      </c>
      <c r="E41" s="305" t="s">
        <v>11</v>
      </c>
      <c r="F41" s="291" t="s">
        <v>632</v>
      </c>
      <c r="G41" s="306" t="s">
        <v>901</v>
      </c>
      <c r="H41" s="263" t="s">
        <v>21</v>
      </c>
      <c r="I41" s="264">
        <v>16</v>
      </c>
      <c r="J41" s="314" t="s">
        <v>961</v>
      </c>
    </row>
    <row r="42" spans="1:10" hidden="1">
      <c r="A42" s="312">
        <v>28</v>
      </c>
      <c r="B42" s="304" t="s">
        <v>560</v>
      </c>
      <c r="C42" s="305">
        <v>2003</v>
      </c>
      <c r="D42" s="305" t="s">
        <v>4</v>
      </c>
      <c r="E42" s="305" t="s">
        <v>42</v>
      </c>
      <c r="F42" s="291" t="s">
        <v>116</v>
      </c>
      <c r="G42" s="306" t="s">
        <v>1177</v>
      </c>
      <c r="H42" s="263" t="s">
        <v>21</v>
      </c>
      <c r="I42" s="264">
        <v>16</v>
      </c>
      <c r="J42" s="314" t="s">
        <v>51</v>
      </c>
    </row>
    <row r="43" spans="1:10" hidden="1">
      <c r="A43" s="312">
        <v>293</v>
      </c>
      <c r="B43" s="304" t="s">
        <v>523</v>
      </c>
      <c r="C43" s="305">
        <v>2009</v>
      </c>
      <c r="D43" s="305" t="s">
        <v>4</v>
      </c>
      <c r="E43" s="305" t="s">
        <v>23</v>
      </c>
      <c r="F43" s="291" t="s">
        <v>133</v>
      </c>
      <c r="G43" s="306" t="s">
        <v>1009</v>
      </c>
      <c r="H43" s="263" t="s">
        <v>21</v>
      </c>
      <c r="I43" s="264">
        <v>16</v>
      </c>
      <c r="J43" s="314" t="s">
        <v>45</v>
      </c>
    </row>
    <row r="44" spans="1:10" hidden="1">
      <c r="A44" s="312">
        <v>251</v>
      </c>
      <c r="B44" s="304" t="s">
        <v>485</v>
      </c>
      <c r="C44" s="305">
        <v>2003</v>
      </c>
      <c r="D44" s="305" t="s">
        <v>4</v>
      </c>
      <c r="E44" s="305" t="s">
        <v>23</v>
      </c>
      <c r="F44" s="291" t="s">
        <v>682</v>
      </c>
      <c r="G44" s="306" t="s">
        <v>1047</v>
      </c>
      <c r="H44" s="263" t="s">
        <v>21</v>
      </c>
      <c r="I44" s="264">
        <v>16</v>
      </c>
      <c r="J44" s="314" t="s">
        <v>82</v>
      </c>
    </row>
    <row r="45" spans="1:10" hidden="1">
      <c r="A45" s="312">
        <v>272</v>
      </c>
      <c r="B45" s="304" t="s">
        <v>504</v>
      </c>
      <c r="C45" s="305">
        <v>2006</v>
      </c>
      <c r="D45" s="305" t="s">
        <v>3</v>
      </c>
      <c r="E45" s="305" t="s">
        <v>23</v>
      </c>
      <c r="F45" s="291" t="s">
        <v>694</v>
      </c>
      <c r="G45" s="306" t="s">
        <v>1162</v>
      </c>
      <c r="H45" s="263" t="s">
        <v>21</v>
      </c>
      <c r="I45" s="264">
        <v>16</v>
      </c>
      <c r="J45" s="314" t="s">
        <v>1164</v>
      </c>
    </row>
    <row r="46" spans="1:10" hidden="1">
      <c r="A46" s="312"/>
      <c r="B46" s="304" t="s">
        <v>731</v>
      </c>
      <c r="C46" s="305">
        <v>1999</v>
      </c>
      <c r="D46" s="305" t="s">
        <v>4</v>
      </c>
      <c r="E46" s="305" t="s">
        <v>23</v>
      </c>
      <c r="F46" s="291" t="s">
        <v>133</v>
      </c>
      <c r="G46" s="306" t="s">
        <v>1120</v>
      </c>
      <c r="H46" s="263" t="s">
        <v>21</v>
      </c>
      <c r="I46" s="264">
        <v>16</v>
      </c>
      <c r="J46" s="314" t="s">
        <v>51</v>
      </c>
    </row>
    <row r="47" spans="1:10" hidden="1">
      <c r="A47" s="312"/>
      <c r="B47" s="304" t="s">
        <v>736</v>
      </c>
      <c r="C47" s="305">
        <v>2001</v>
      </c>
      <c r="D47" s="305" t="s">
        <v>4</v>
      </c>
      <c r="E47" s="305" t="s">
        <v>12</v>
      </c>
      <c r="F47" s="291" t="s">
        <v>737</v>
      </c>
      <c r="G47" s="306" t="s">
        <v>835</v>
      </c>
      <c r="H47" s="263" t="s">
        <v>21</v>
      </c>
      <c r="I47" s="264">
        <v>16</v>
      </c>
      <c r="J47" s="314" t="s">
        <v>853</v>
      </c>
    </row>
    <row r="48" spans="1:10" hidden="1">
      <c r="A48" s="312">
        <v>37</v>
      </c>
      <c r="B48" s="304" t="s">
        <v>429</v>
      </c>
      <c r="C48" s="305">
        <v>2000</v>
      </c>
      <c r="D48" s="305" t="s">
        <v>4</v>
      </c>
      <c r="E48" s="305" t="s">
        <v>13</v>
      </c>
      <c r="F48" s="291" t="s">
        <v>430</v>
      </c>
      <c r="G48" s="306" t="s">
        <v>992</v>
      </c>
      <c r="H48" s="263" t="s">
        <v>21</v>
      </c>
      <c r="I48" s="264">
        <v>16</v>
      </c>
      <c r="J48" s="314" t="s">
        <v>1003</v>
      </c>
    </row>
    <row r="49" spans="1:10" hidden="1">
      <c r="A49" s="312">
        <v>180</v>
      </c>
      <c r="B49" s="304" t="s">
        <v>57</v>
      </c>
      <c r="C49" s="305">
        <v>2005</v>
      </c>
      <c r="D49" s="305" t="s">
        <v>4</v>
      </c>
      <c r="E49" s="305" t="s">
        <v>10</v>
      </c>
      <c r="F49" s="291" t="s">
        <v>271</v>
      </c>
      <c r="G49" s="306" t="s">
        <v>979</v>
      </c>
      <c r="H49" s="263" t="s">
        <v>21</v>
      </c>
      <c r="I49" s="264">
        <v>16</v>
      </c>
      <c r="J49" s="314" t="s">
        <v>1002</v>
      </c>
    </row>
    <row r="50" spans="1:10" hidden="1">
      <c r="A50" s="312">
        <v>30</v>
      </c>
      <c r="B50" s="304" t="s">
        <v>122</v>
      </c>
      <c r="C50" s="305">
        <v>2001</v>
      </c>
      <c r="D50" s="305" t="s">
        <v>4</v>
      </c>
      <c r="E50" s="305" t="s">
        <v>12</v>
      </c>
      <c r="F50" s="291" t="s">
        <v>204</v>
      </c>
      <c r="G50" s="306" t="s">
        <v>1176</v>
      </c>
      <c r="H50" s="263" t="s">
        <v>21</v>
      </c>
      <c r="I50" s="264">
        <v>16</v>
      </c>
      <c r="J50" s="314" t="s">
        <v>51</v>
      </c>
    </row>
    <row r="51" spans="1:10" hidden="1">
      <c r="A51" s="312">
        <v>15</v>
      </c>
      <c r="B51" s="316" t="s">
        <v>580</v>
      </c>
      <c r="C51" s="333">
        <v>2001</v>
      </c>
      <c r="D51" s="333" t="s">
        <v>4</v>
      </c>
      <c r="E51" s="333" t="s">
        <v>42</v>
      </c>
      <c r="F51" s="291" t="s">
        <v>607</v>
      </c>
      <c r="G51" s="292" t="s">
        <v>742</v>
      </c>
      <c r="H51" s="292" t="s">
        <v>20</v>
      </c>
      <c r="I51" s="264">
        <v>20</v>
      </c>
      <c r="J51" s="15" t="s">
        <v>81</v>
      </c>
    </row>
    <row r="52" spans="1:10" hidden="1">
      <c r="A52" s="312">
        <v>31</v>
      </c>
      <c r="B52" s="304" t="s">
        <v>123</v>
      </c>
      <c r="C52" s="305">
        <v>2002</v>
      </c>
      <c r="D52" s="305" t="s">
        <v>4</v>
      </c>
      <c r="E52" s="305" t="s">
        <v>12</v>
      </c>
      <c r="F52" s="291" t="s">
        <v>205</v>
      </c>
      <c r="G52" s="306" t="s">
        <v>1180</v>
      </c>
      <c r="H52" s="263" t="s">
        <v>21</v>
      </c>
      <c r="I52" s="264">
        <v>16</v>
      </c>
      <c r="J52" s="314" t="s">
        <v>51</v>
      </c>
    </row>
    <row r="53" spans="1:10" hidden="1">
      <c r="A53" s="312">
        <v>244</v>
      </c>
      <c r="B53" s="304" t="s">
        <v>476</v>
      </c>
      <c r="C53" s="305">
        <v>2001</v>
      </c>
      <c r="D53" s="305" t="s">
        <v>3</v>
      </c>
      <c r="E53" s="305" t="s">
        <v>23</v>
      </c>
      <c r="F53" s="291" t="s">
        <v>478</v>
      </c>
      <c r="G53" s="306" t="s">
        <v>1204</v>
      </c>
      <c r="H53" s="263" t="s">
        <v>21</v>
      </c>
      <c r="I53" s="264">
        <v>16</v>
      </c>
      <c r="J53" s="314" t="s">
        <v>51</v>
      </c>
    </row>
    <row r="54" spans="1:10">
      <c r="A54" s="312">
        <v>100</v>
      </c>
      <c r="B54" s="304" t="s">
        <v>376</v>
      </c>
      <c r="C54" s="305">
        <v>2002</v>
      </c>
      <c r="D54" s="305" t="s">
        <v>4</v>
      </c>
      <c r="E54" s="305" t="s">
        <v>11</v>
      </c>
      <c r="F54" s="291" t="s">
        <v>116</v>
      </c>
      <c r="G54" s="306" t="s">
        <v>954</v>
      </c>
      <c r="H54" s="263" t="s">
        <v>21</v>
      </c>
      <c r="I54" s="264">
        <v>16</v>
      </c>
      <c r="J54" s="314" t="s">
        <v>80</v>
      </c>
    </row>
    <row r="55" spans="1:10">
      <c r="A55" s="312">
        <v>91</v>
      </c>
      <c r="B55" s="304" t="s">
        <v>371</v>
      </c>
      <c r="C55" s="305">
        <v>2003</v>
      </c>
      <c r="D55" s="305" t="s">
        <v>4</v>
      </c>
      <c r="E55" s="305" t="s">
        <v>11</v>
      </c>
      <c r="F55" s="291" t="s">
        <v>653</v>
      </c>
      <c r="G55" s="306" t="s">
        <v>941</v>
      </c>
      <c r="H55" s="263" t="s">
        <v>21</v>
      </c>
      <c r="I55" s="264">
        <v>16</v>
      </c>
      <c r="J55" s="314" t="s">
        <v>80</v>
      </c>
    </row>
    <row r="56" spans="1:10" hidden="1">
      <c r="A56" s="313">
        <v>38</v>
      </c>
      <c r="B56" s="303" t="s">
        <v>431</v>
      </c>
      <c r="C56" s="258">
        <v>2000</v>
      </c>
      <c r="D56" s="258" t="s">
        <v>4</v>
      </c>
      <c r="E56" s="258" t="s">
        <v>13</v>
      </c>
      <c r="F56" s="286" t="s">
        <v>433</v>
      </c>
      <c r="G56" s="290" t="s">
        <v>752</v>
      </c>
      <c r="H56" s="290" t="s">
        <v>20</v>
      </c>
      <c r="I56" s="257">
        <v>20</v>
      </c>
      <c r="J56" s="15" t="s">
        <v>81</v>
      </c>
    </row>
    <row r="57" spans="1:10" hidden="1">
      <c r="A57" s="312">
        <v>235</v>
      </c>
      <c r="B57" s="304" t="s">
        <v>469</v>
      </c>
      <c r="C57" s="305">
        <v>2004</v>
      </c>
      <c r="D57" s="305" t="s">
        <v>3</v>
      </c>
      <c r="E57" s="305" t="s">
        <v>23</v>
      </c>
      <c r="F57" s="291" t="s">
        <v>471</v>
      </c>
      <c r="G57" s="306" t="s">
        <v>834</v>
      </c>
      <c r="H57" s="263" t="s">
        <v>21</v>
      </c>
      <c r="I57" s="264">
        <v>16</v>
      </c>
      <c r="J57" s="314" t="s">
        <v>51</v>
      </c>
    </row>
    <row r="58" spans="1:10" hidden="1">
      <c r="A58" s="312">
        <v>180</v>
      </c>
      <c r="B58" s="304" t="s">
        <v>57</v>
      </c>
      <c r="C58" s="305">
        <v>2005</v>
      </c>
      <c r="D58" s="305" t="s">
        <v>4</v>
      </c>
      <c r="E58" s="305" t="s">
        <v>10</v>
      </c>
      <c r="F58" s="291" t="s">
        <v>272</v>
      </c>
      <c r="G58" s="306" t="s">
        <v>1113</v>
      </c>
      <c r="H58" s="263" t="s">
        <v>21</v>
      </c>
      <c r="I58" s="264">
        <v>16</v>
      </c>
      <c r="J58" s="314" t="s">
        <v>1164</v>
      </c>
    </row>
    <row r="59" spans="1:10">
      <c r="A59" s="312">
        <v>110</v>
      </c>
      <c r="B59" s="304" t="s">
        <v>383</v>
      </c>
      <c r="C59" s="305">
        <v>2002</v>
      </c>
      <c r="D59" s="305" t="s">
        <v>3</v>
      </c>
      <c r="E59" s="305" t="s">
        <v>11</v>
      </c>
      <c r="F59" s="291" t="s">
        <v>667</v>
      </c>
      <c r="G59" s="306" t="s">
        <v>994</v>
      </c>
      <c r="H59" s="263" t="s">
        <v>21</v>
      </c>
      <c r="I59" s="264">
        <v>16</v>
      </c>
      <c r="J59" s="314" t="s">
        <v>1003</v>
      </c>
    </row>
    <row r="60" spans="1:10">
      <c r="A60" s="312"/>
      <c r="B60" s="304" t="s">
        <v>850</v>
      </c>
      <c r="C60" s="305">
        <v>2006</v>
      </c>
      <c r="D60" s="305" t="s">
        <v>4</v>
      </c>
      <c r="E60" s="305" t="s">
        <v>11</v>
      </c>
      <c r="F60" s="291" t="s">
        <v>676</v>
      </c>
      <c r="G60" s="306" t="s">
        <v>1019</v>
      </c>
      <c r="H60" s="263" t="s">
        <v>21</v>
      </c>
      <c r="I60" s="264">
        <v>16</v>
      </c>
      <c r="J60" s="314" t="s">
        <v>45</v>
      </c>
    </row>
    <row r="61" spans="1:10" hidden="1">
      <c r="A61" s="312">
        <v>181</v>
      </c>
      <c r="B61" s="304" t="s">
        <v>59</v>
      </c>
      <c r="C61" s="305">
        <v>2006</v>
      </c>
      <c r="D61" s="305" t="s">
        <v>4</v>
      </c>
      <c r="E61" s="305" t="s">
        <v>10</v>
      </c>
      <c r="F61" s="291" t="s">
        <v>274</v>
      </c>
      <c r="G61" s="306" t="s">
        <v>1108</v>
      </c>
      <c r="H61" s="263" t="s">
        <v>21</v>
      </c>
      <c r="I61" s="264">
        <v>16</v>
      </c>
      <c r="J61" s="314" t="s">
        <v>1164</v>
      </c>
    </row>
    <row r="62" spans="1:10" hidden="1">
      <c r="A62" s="312">
        <v>70</v>
      </c>
      <c r="B62" s="304" t="s">
        <v>343</v>
      </c>
      <c r="C62" s="305">
        <v>2009</v>
      </c>
      <c r="D62" s="305" t="s">
        <v>3</v>
      </c>
      <c r="E62" s="305" t="s">
        <v>37</v>
      </c>
      <c r="F62" s="291" t="s">
        <v>345</v>
      </c>
      <c r="G62" s="306" t="s">
        <v>927</v>
      </c>
      <c r="H62" s="263" t="s">
        <v>21</v>
      </c>
      <c r="I62" s="264">
        <v>16</v>
      </c>
      <c r="J62" s="314" t="s">
        <v>1164</v>
      </c>
    </row>
    <row r="63" spans="1:10" hidden="1">
      <c r="A63" s="312">
        <v>345</v>
      </c>
      <c r="B63" s="304" t="s">
        <v>142</v>
      </c>
      <c r="C63" s="305">
        <v>2007</v>
      </c>
      <c r="D63" s="305" t="s">
        <v>4</v>
      </c>
      <c r="E63" s="305" t="s">
        <v>10</v>
      </c>
      <c r="F63" s="291" t="s">
        <v>133</v>
      </c>
      <c r="G63" s="306" t="s">
        <v>1071</v>
      </c>
      <c r="H63" s="263" t="s">
        <v>21</v>
      </c>
      <c r="I63" s="264">
        <v>16</v>
      </c>
      <c r="J63" s="314" t="s">
        <v>1164</v>
      </c>
    </row>
    <row r="64" spans="1:10" hidden="1">
      <c r="A64" s="312">
        <v>282</v>
      </c>
      <c r="B64" s="304" t="s">
        <v>511</v>
      </c>
      <c r="C64" s="305">
        <v>2005</v>
      </c>
      <c r="D64" s="305" t="s">
        <v>4</v>
      </c>
      <c r="E64" s="305" t="s">
        <v>23</v>
      </c>
      <c r="F64" s="291" t="s">
        <v>289</v>
      </c>
      <c r="G64" s="306" t="s">
        <v>783</v>
      </c>
      <c r="H64" s="306" t="s">
        <v>20</v>
      </c>
      <c r="I64" s="264">
        <v>20</v>
      </c>
      <c r="J64" s="314" t="s">
        <v>851</v>
      </c>
    </row>
    <row r="65" spans="1:10">
      <c r="A65" s="312">
        <v>85</v>
      </c>
      <c r="B65" s="304" t="s">
        <v>365</v>
      </c>
      <c r="C65" s="305">
        <v>2005</v>
      </c>
      <c r="D65" s="305" t="s">
        <v>3</v>
      </c>
      <c r="E65" s="305" t="s">
        <v>11</v>
      </c>
      <c r="F65" s="291" t="s">
        <v>432</v>
      </c>
      <c r="G65" s="306" t="s">
        <v>1038</v>
      </c>
      <c r="H65" s="263" t="s">
        <v>21</v>
      </c>
      <c r="I65" s="264">
        <v>16</v>
      </c>
      <c r="J65" s="314" t="s">
        <v>45</v>
      </c>
    </row>
    <row r="66" spans="1:10" hidden="1">
      <c r="A66" s="312">
        <v>318</v>
      </c>
      <c r="B66" s="304" t="s">
        <v>140</v>
      </c>
      <c r="C66" s="305">
        <v>2008</v>
      </c>
      <c r="D66" s="305" t="s">
        <v>4</v>
      </c>
      <c r="E66" s="305" t="s">
        <v>10</v>
      </c>
      <c r="F66" s="291" t="s">
        <v>283</v>
      </c>
      <c r="G66" s="306" t="s">
        <v>1098</v>
      </c>
      <c r="H66" s="263" t="s">
        <v>21</v>
      </c>
      <c r="I66" s="264">
        <v>16</v>
      </c>
      <c r="J66" s="314" t="s">
        <v>1164</v>
      </c>
    </row>
    <row r="67" spans="1:10" hidden="1">
      <c r="A67" s="335">
        <v>68</v>
      </c>
      <c r="B67" s="275" t="s">
        <v>338</v>
      </c>
      <c r="C67" s="276">
        <v>2005</v>
      </c>
      <c r="D67" s="276" t="s">
        <v>3</v>
      </c>
      <c r="E67" s="276" t="s">
        <v>37</v>
      </c>
      <c r="F67" s="291" t="s">
        <v>119</v>
      </c>
      <c r="G67" s="283" t="s">
        <v>811</v>
      </c>
      <c r="H67" s="292" t="s">
        <v>20</v>
      </c>
      <c r="I67" s="264">
        <v>20</v>
      </c>
      <c r="J67" s="314" t="s">
        <v>851</v>
      </c>
    </row>
    <row r="68" spans="1:10" hidden="1">
      <c r="A68" s="312">
        <v>154</v>
      </c>
      <c r="B68" s="304" t="s">
        <v>68</v>
      </c>
      <c r="C68" s="305">
        <v>2005</v>
      </c>
      <c r="D68" s="305" t="s">
        <v>3</v>
      </c>
      <c r="E68" s="305" t="s">
        <v>10</v>
      </c>
      <c r="F68" s="291" t="s">
        <v>110</v>
      </c>
      <c r="G68" s="306" t="s">
        <v>1161</v>
      </c>
      <c r="H68" s="263" t="s">
        <v>21</v>
      </c>
      <c r="I68" s="264">
        <v>16</v>
      </c>
      <c r="J68" s="314" t="s">
        <v>1164</v>
      </c>
    </row>
    <row r="69" spans="1:10" hidden="1">
      <c r="A69" s="313">
        <v>259</v>
      </c>
      <c r="B69" s="303" t="s">
        <v>490</v>
      </c>
      <c r="C69" s="258">
        <v>2006</v>
      </c>
      <c r="D69" s="258" t="s">
        <v>3</v>
      </c>
      <c r="E69" s="258" t="s">
        <v>23</v>
      </c>
      <c r="F69" s="286" t="s">
        <v>467</v>
      </c>
      <c r="G69" s="290" t="s">
        <v>806</v>
      </c>
      <c r="H69" s="290" t="s">
        <v>20</v>
      </c>
      <c r="I69" s="257">
        <v>20</v>
      </c>
      <c r="J69" s="314" t="s">
        <v>851</v>
      </c>
    </row>
    <row r="70" spans="1:10" hidden="1">
      <c r="A70" s="312">
        <v>356</v>
      </c>
      <c r="B70" s="304" t="s">
        <v>69</v>
      </c>
      <c r="C70" s="305">
        <v>2007</v>
      </c>
      <c r="D70" s="305" t="s">
        <v>3</v>
      </c>
      <c r="E70" s="305" t="s">
        <v>10</v>
      </c>
      <c r="F70" s="291" t="s">
        <v>133</v>
      </c>
      <c r="G70" s="306" t="s">
        <v>1071</v>
      </c>
      <c r="H70" s="263" t="s">
        <v>21</v>
      </c>
      <c r="I70" s="264">
        <v>16</v>
      </c>
      <c r="J70" s="314" t="s">
        <v>1164</v>
      </c>
    </row>
    <row r="71" spans="1:10">
      <c r="A71" s="312">
        <v>129</v>
      </c>
      <c r="B71" s="304" t="s">
        <v>394</v>
      </c>
      <c r="C71" s="305">
        <v>2006</v>
      </c>
      <c r="D71" s="305" t="s">
        <v>3</v>
      </c>
      <c r="E71" s="305" t="s">
        <v>11</v>
      </c>
      <c r="F71" s="291" t="s">
        <v>680</v>
      </c>
      <c r="G71" s="306" t="s">
        <v>1028</v>
      </c>
      <c r="H71" s="263" t="s">
        <v>21</v>
      </c>
      <c r="I71" s="264">
        <v>16</v>
      </c>
      <c r="J71" s="314" t="s">
        <v>45</v>
      </c>
    </row>
    <row r="72" spans="1:10" hidden="1">
      <c r="A72" s="312">
        <v>301</v>
      </c>
      <c r="B72" s="304" t="s">
        <v>529</v>
      </c>
      <c r="C72" s="305">
        <v>2008</v>
      </c>
      <c r="D72" s="305" t="s">
        <v>3</v>
      </c>
      <c r="E72" s="305" t="s">
        <v>23</v>
      </c>
      <c r="F72" s="291" t="s">
        <v>133</v>
      </c>
      <c r="G72" s="306" t="s">
        <v>802</v>
      </c>
      <c r="H72" s="306" t="s">
        <v>20</v>
      </c>
      <c r="I72" s="264">
        <v>20</v>
      </c>
      <c r="J72" s="314" t="s">
        <v>851</v>
      </c>
    </row>
    <row r="73" spans="1:10" hidden="1">
      <c r="A73" s="312">
        <v>251</v>
      </c>
      <c r="B73" s="304" t="s">
        <v>485</v>
      </c>
      <c r="C73" s="305">
        <v>2003</v>
      </c>
      <c r="D73" s="305" t="s">
        <v>4</v>
      </c>
      <c r="E73" s="305" t="s">
        <v>23</v>
      </c>
      <c r="F73" s="291" t="s">
        <v>486</v>
      </c>
      <c r="G73" s="306" t="s">
        <v>823</v>
      </c>
      <c r="H73" s="263" t="s">
        <v>20</v>
      </c>
      <c r="I73" s="264">
        <v>20</v>
      </c>
      <c r="J73" s="314" t="s">
        <v>853</v>
      </c>
    </row>
    <row r="74" spans="1:10">
      <c r="A74" s="312">
        <v>134</v>
      </c>
      <c r="B74" s="304" t="s">
        <v>397</v>
      </c>
      <c r="C74" s="305">
        <v>2008</v>
      </c>
      <c r="D74" s="305" t="s">
        <v>3</v>
      </c>
      <c r="E74" s="305" t="s">
        <v>11</v>
      </c>
      <c r="F74" s="291" t="s">
        <v>677</v>
      </c>
      <c r="G74" s="306" t="s">
        <v>1029</v>
      </c>
      <c r="H74" s="263" t="s">
        <v>21</v>
      </c>
      <c r="I74" s="264">
        <v>16</v>
      </c>
      <c r="J74" s="314" t="s">
        <v>45</v>
      </c>
    </row>
    <row r="75" spans="1:10" hidden="1">
      <c r="A75" s="312">
        <v>346</v>
      </c>
      <c r="B75" s="304" t="s">
        <v>214</v>
      </c>
      <c r="C75" s="305">
        <v>2008</v>
      </c>
      <c r="D75" s="305" t="s">
        <v>3</v>
      </c>
      <c r="E75" s="305" t="s">
        <v>10</v>
      </c>
      <c r="F75" s="291" t="s">
        <v>133</v>
      </c>
      <c r="G75" s="306" t="s">
        <v>1123</v>
      </c>
      <c r="H75" s="263" t="s">
        <v>21</v>
      </c>
      <c r="I75" s="264">
        <v>16</v>
      </c>
      <c r="J75" s="314" t="s">
        <v>1164</v>
      </c>
    </row>
    <row r="76" spans="1:10" hidden="1">
      <c r="A76" s="312">
        <v>38</v>
      </c>
      <c r="B76" s="304" t="s">
        <v>431</v>
      </c>
      <c r="C76" s="305">
        <v>2000</v>
      </c>
      <c r="D76" s="305" t="s">
        <v>4</v>
      </c>
      <c r="E76" s="305" t="s">
        <v>13</v>
      </c>
      <c r="F76" s="291" t="s">
        <v>432</v>
      </c>
      <c r="G76" s="306" t="s">
        <v>946</v>
      </c>
      <c r="H76" s="263" t="s">
        <v>20</v>
      </c>
      <c r="I76" s="264">
        <v>20</v>
      </c>
      <c r="J76" s="314" t="s">
        <v>80</v>
      </c>
    </row>
    <row r="77" spans="1:10">
      <c r="A77" s="312">
        <v>114</v>
      </c>
      <c r="B77" s="304" t="s">
        <v>385</v>
      </c>
      <c r="C77" s="305">
        <v>2004</v>
      </c>
      <c r="D77" s="305" t="s">
        <v>4</v>
      </c>
      <c r="E77" s="305" t="s">
        <v>11</v>
      </c>
      <c r="F77" s="291" t="s">
        <v>548</v>
      </c>
      <c r="G77" s="306" t="s">
        <v>1045</v>
      </c>
      <c r="H77" s="263" t="s">
        <v>21</v>
      </c>
      <c r="I77" s="264">
        <v>16</v>
      </c>
      <c r="J77" s="314" t="s">
        <v>82</v>
      </c>
    </row>
    <row r="78" spans="1:10">
      <c r="A78" s="312">
        <v>132</v>
      </c>
      <c r="B78" s="304" t="s">
        <v>396</v>
      </c>
      <c r="C78" s="305">
        <v>2009</v>
      </c>
      <c r="D78" s="305" t="s">
        <v>4</v>
      </c>
      <c r="E78" s="305" t="s">
        <v>11</v>
      </c>
      <c r="F78" s="291" t="s">
        <v>705</v>
      </c>
      <c r="G78" s="306" t="s">
        <v>1093</v>
      </c>
      <c r="H78" s="263" t="s">
        <v>21</v>
      </c>
      <c r="I78" s="264">
        <v>16</v>
      </c>
      <c r="J78" s="314" t="s">
        <v>1164</v>
      </c>
    </row>
    <row r="79" spans="1:10" hidden="1">
      <c r="A79" s="312">
        <v>160</v>
      </c>
      <c r="B79" s="304" t="s">
        <v>55</v>
      </c>
      <c r="C79" s="305">
        <v>2000</v>
      </c>
      <c r="D79" s="305" t="s">
        <v>4</v>
      </c>
      <c r="E79" s="305" t="s">
        <v>10</v>
      </c>
      <c r="F79" s="291" t="s">
        <v>251</v>
      </c>
      <c r="G79" s="306" t="s">
        <v>970</v>
      </c>
      <c r="H79" s="263" t="s">
        <v>21</v>
      </c>
      <c r="I79" s="264">
        <v>16</v>
      </c>
      <c r="J79" s="314" t="s">
        <v>51</v>
      </c>
    </row>
    <row r="80" spans="1:10" hidden="1">
      <c r="A80" s="312">
        <v>167</v>
      </c>
      <c r="B80" s="304" t="s">
        <v>61</v>
      </c>
      <c r="C80" s="305">
        <v>2004</v>
      </c>
      <c r="D80" s="305" t="s">
        <v>4</v>
      </c>
      <c r="E80" s="305" t="s">
        <v>10</v>
      </c>
      <c r="F80" s="291" t="s">
        <v>261</v>
      </c>
      <c r="G80" s="306" t="s">
        <v>1173</v>
      </c>
      <c r="H80" s="263" t="s">
        <v>21</v>
      </c>
      <c r="I80" s="264">
        <v>16</v>
      </c>
      <c r="J80" s="314" t="s">
        <v>51</v>
      </c>
    </row>
    <row r="81" spans="1:10" hidden="1">
      <c r="A81" s="312">
        <v>178</v>
      </c>
      <c r="B81" s="304" t="s">
        <v>90</v>
      </c>
      <c r="C81" s="305">
        <v>2002</v>
      </c>
      <c r="D81" s="305" t="s">
        <v>3</v>
      </c>
      <c r="E81" s="305" t="s">
        <v>10</v>
      </c>
      <c r="F81" s="291" t="s">
        <v>270</v>
      </c>
      <c r="G81" s="306" t="s">
        <v>464</v>
      </c>
      <c r="H81" s="263" t="s">
        <v>21</v>
      </c>
      <c r="I81" s="264">
        <v>16</v>
      </c>
      <c r="J81" s="314" t="s">
        <v>51</v>
      </c>
    </row>
    <row r="82" spans="1:10">
      <c r="A82" s="335">
        <v>110</v>
      </c>
      <c r="B82" s="275" t="s">
        <v>383</v>
      </c>
      <c r="C82" s="276">
        <v>2002</v>
      </c>
      <c r="D82" s="276" t="s">
        <v>3</v>
      </c>
      <c r="E82" s="276" t="s">
        <v>11</v>
      </c>
      <c r="F82" s="291" t="s">
        <v>604</v>
      </c>
      <c r="G82" s="292" t="s">
        <v>756</v>
      </c>
      <c r="H82" s="292" t="s">
        <v>20</v>
      </c>
      <c r="I82" s="264">
        <v>20</v>
      </c>
      <c r="J82" s="15" t="s">
        <v>81</v>
      </c>
    </row>
    <row r="83" spans="1:10" hidden="1">
      <c r="A83" s="313"/>
      <c r="B83" s="303" t="s">
        <v>88</v>
      </c>
      <c r="C83" s="258">
        <v>2003</v>
      </c>
      <c r="D83" s="258" t="s">
        <v>3</v>
      </c>
      <c r="E83" s="258" t="s">
        <v>10</v>
      </c>
      <c r="F83" s="286" t="s">
        <v>133</v>
      </c>
      <c r="G83" s="290" t="s">
        <v>1198</v>
      </c>
      <c r="H83" s="259" t="s">
        <v>21</v>
      </c>
      <c r="I83" s="257">
        <v>16</v>
      </c>
      <c r="J83" s="314" t="s">
        <v>51</v>
      </c>
    </row>
    <row r="84" spans="1:10" hidden="1">
      <c r="A84" s="335"/>
      <c r="B84" s="275" t="s">
        <v>739</v>
      </c>
      <c r="C84" s="276">
        <v>2001</v>
      </c>
      <c r="D84" s="276" t="s">
        <v>3</v>
      </c>
      <c r="E84" s="276" t="s">
        <v>10</v>
      </c>
      <c r="F84" s="291" t="s">
        <v>740</v>
      </c>
      <c r="G84" s="292" t="s">
        <v>761</v>
      </c>
      <c r="H84" s="292" t="s">
        <v>20</v>
      </c>
      <c r="I84" s="264">
        <v>20</v>
      </c>
      <c r="J84" s="15" t="s">
        <v>81</v>
      </c>
    </row>
    <row r="85" spans="1:10" hidden="1">
      <c r="A85" s="312">
        <v>356</v>
      </c>
      <c r="B85" s="304" t="s">
        <v>69</v>
      </c>
      <c r="C85" s="305">
        <v>2007</v>
      </c>
      <c r="D85" s="305" t="s">
        <v>3</v>
      </c>
      <c r="E85" s="305" t="s">
        <v>10</v>
      </c>
      <c r="F85" s="291" t="s">
        <v>133</v>
      </c>
      <c r="G85" s="306">
        <v>3.8344907407407411E-2</v>
      </c>
      <c r="H85" s="306" t="s">
        <v>20</v>
      </c>
      <c r="I85" s="264">
        <v>20</v>
      </c>
      <c r="J85" s="314" t="s">
        <v>851</v>
      </c>
    </row>
    <row r="86" spans="1:10" hidden="1">
      <c r="A86" s="312">
        <v>159</v>
      </c>
      <c r="B86" s="304" t="s">
        <v>77</v>
      </c>
      <c r="C86" s="305">
        <v>2000</v>
      </c>
      <c r="D86" s="305" t="s">
        <v>4</v>
      </c>
      <c r="E86" s="305" t="s">
        <v>10</v>
      </c>
      <c r="F86" s="291" t="s">
        <v>204</v>
      </c>
      <c r="G86" s="306" t="s">
        <v>824</v>
      </c>
      <c r="H86" s="263" t="s">
        <v>20</v>
      </c>
      <c r="I86" s="264">
        <v>20</v>
      </c>
      <c r="J86" s="314" t="s">
        <v>853</v>
      </c>
    </row>
    <row r="87" spans="1:10" hidden="1">
      <c r="A87" s="312">
        <v>39</v>
      </c>
      <c r="B87" s="304" t="s">
        <v>434</v>
      </c>
      <c r="C87" s="305">
        <v>2002</v>
      </c>
      <c r="D87" s="305" t="s">
        <v>3</v>
      </c>
      <c r="E87" s="305" t="s">
        <v>13</v>
      </c>
      <c r="F87" s="291" t="s">
        <v>435</v>
      </c>
      <c r="G87" s="306" t="s">
        <v>999</v>
      </c>
      <c r="H87" s="263" t="s">
        <v>20</v>
      </c>
      <c r="I87" s="264">
        <v>20</v>
      </c>
      <c r="J87" s="314" t="s">
        <v>1003</v>
      </c>
    </row>
    <row r="88" spans="1:10" hidden="1">
      <c r="A88" s="312">
        <v>361</v>
      </c>
      <c r="B88" s="304" t="s">
        <v>227</v>
      </c>
      <c r="C88" s="305">
        <v>1999</v>
      </c>
      <c r="D88" s="305" t="s">
        <v>3</v>
      </c>
      <c r="E88" s="305" t="s">
        <v>10</v>
      </c>
      <c r="F88" s="291" t="s">
        <v>133</v>
      </c>
      <c r="G88" s="306" t="s">
        <v>836</v>
      </c>
      <c r="H88" s="263" t="s">
        <v>20</v>
      </c>
      <c r="I88" s="264">
        <v>20</v>
      </c>
      <c r="J88" s="314" t="s">
        <v>853</v>
      </c>
    </row>
    <row r="89" spans="1:10">
      <c r="A89" s="335">
        <v>131</v>
      </c>
      <c r="B89" s="275" t="s">
        <v>395</v>
      </c>
      <c r="C89" s="276">
        <v>2007</v>
      </c>
      <c r="D89" s="276" t="s">
        <v>4</v>
      </c>
      <c r="E89" s="276" t="s">
        <v>11</v>
      </c>
      <c r="F89" s="291" t="s">
        <v>608</v>
      </c>
      <c r="G89" s="283" t="s">
        <v>790</v>
      </c>
      <c r="H89" s="292" t="s">
        <v>20</v>
      </c>
      <c r="I89" s="264">
        <v>20</v>
      </c>
      <c r="J89" s="314" t="s">
        <v>851</v>
      </c>
    </row>
    <row r="90" spans="1:10" hidden="1">
      <c r="A90" s="312">
        <v>27</v>
      </c>
      <c r="B90" s="331" t="s">
        <v>542</v>
      </c>
      <c r="C90" s="333">
        <v>2004</v>
      </c>
      <c r="D90" s="332" t="s">
        <v>4</v>
      </c>
      <c r="E90" s="332" t="s">
        <v>42</v>
      </c>
      <c r="F90" s="291" t="s">
        <v>543</v>
      </c>
      <c r="G90" s="292" t="s">
        <v>748</v>
      </c>
      <c r="H90" s="292" t="s">
        <v>20</v>
      </c>
      <c r="I90" s="264">
        <v>20</v>
      </c>
      <c r="J90" s="15" t="s">
        <v>81</v>
      </c>
    </row>
    <row r="91" spans="1:10">
      <c r="A91" s="312">
        <v>234</v>
      </c>
      <c r="B91" s="304" t="s">
        <v>425</v>
      </c>
      <c r="C91" s="305">
        <v>2002</v>
      </c>
      <c r="D91" s="305" t="s">
        <v>4</v>
      </c>
      <c r="E91" s="305" t="s">
        <v>11</v>
      </c>
      <c r="F91" s="291" t="s">
        <v>622</v>
      </c>
      <c r="G91" s="306" t="s">
        <v>825</v>
      </c>
      <c r="H91" s="263" t="s">
        <v>20</v>
      </c>
      <c r="I91" s="264">
        <v>20</v>
      </c>
      <c r="J91" s="314" t="s">
        <v>853</v>
      </c>
    </row>
    <row r="92" spans="1:10" hidden="1">
      <c r="A92" s="313">
        <v>324</v>
      </c>
      <c r="B92" s="303" t="s">
        <v>165</v>
      </c>
      <c r="C92" s="258">
        <v>2005</v>
      </c>
      <c r="D92" s="258" t="s">
        <v>3</v>
      </c>
      <c r="E92" s="258" t="s">
        <v>43</v>
      </c>
      <c r="F92" s="286" t="s">
        <v>111</v>
      </c>
      <c r="G92" s="290" t="s">
        <v>931</v>
      </c>
      <c r="H92" s="259" t="s">
        <v>19</v>
      </c>
      <c r="I92" s="257">
        <v>25</v>
      </c>
      <c r="J92" s="314" t="s">
        <v>961</v>
      </c>
    </row>
    <row r="93" spans="1:10" hidden="1">
      <c r="A93" s="312">
        <v>235</v>
      </c>
      <c r="B93" s="304" t="s">
        <v>469</v>
      </c>
      <c r="C93" s="305">
        <v>2004</v>
      </c>
      <c r="D93" s="305" t="s">
        <v>3</v>
      </c>
      <c r="E93" s="305" t="s">
        <v>23</v>
      </c>
      <c r="F93" s="291" t="s">
        <v>470</v>
      </c>
      <c r="G93" s="306" t="s">
        <v>847</v>
      </c>
      <c r="H93" s="263" t="s">
        <v>20</v>
      </c>
      <c r="I93" s="264">
        <v>20</v>
      </c>
      <c r="J93" s="314" t="s">
        <v>853</v>
      </c>
    </row>
    <row r="94" spans="1:10" hidden="1">
      <c r="A94" s="312">
        <v>178</v>
      </c>
      <c r="B94" s="304" t="s">
        <v>90</v>
      </c>
      <c r="C94" s="305">
        <v>2002</v>
      </c>
      <c r="D94" s="305" t="s">
        <v>3</v>
      </c>
      <c r="E94" s="305" t="s">
        <v>10</v>
      </c>
      <c r="F94" s="291" t="s">
        <v>269</v>
      </c>
      <c r="G94" s="306" t="s">
        <v>840</v>
      </c>
      <c r="H94" s="263" t="s">
        <v>20</v>
      </c>
      <c r="I94" s="264">
        <v>20</v>
      </c>
      <c r="J94" s="314" t="s">
        <v>853</v>
      </c>
    </row>
    <row r="95" spans="1:10" hidden="1">
      <c r="A95" s="312">
        <v>378</v>
      </c>
      <c r="B95" s="304" t="s">
        <v>463</v>
      </c>
      <c r="C95" s="305">
        <v>2004</v>
      </c>
      <c r="D95" s="305" t="s">
        <v>3</v>
      </c>
      <c r="E95" s="305" t="s">
        <v>13</v>
      </c>
      <c r="F95" s="291" t="s">
        <v>465</v>
      </c>
      <c r="G95" s="306" t="s">
        <v>995</v>
      </c>
      <c r="H95" s="263" t="s">
        <v>20</v>
      </c>
      <c r="I95" s="264">
        <v>20</v>
      </c>
      <c r="J95" s="314" t="s">
        <v>1003</v>
      </c>
    </row>
    <row r="96" spans="1:10" hidden="1">
      <c r="A96" s="312">
        <v>327</v>
      </c>
      <c r="B96" s="304" t="s">
        <v>170</v>
      </c>
      <c r="C96" s="305">
        <v>2007</v>
      </c>
      <c r="D96" s="305" t="s">
        <v>3</v>
      </c>
      <c r="E96" s="305" t="s">
        <v>43</v>
      </c>
      <c r="F96" s="291" t="s">
        <v>171</v>
      </c>
      <c r="G96" s="306" t="s">
        <v>919</v>
      </c>
      <c r="H96" s="263" t="s">
        <v>19</v>
      </c>
      <c r="I96" s="264">
        <v>25</v>
      </c>
      <c r="J96" s="314" t="s">
        <v>961</v>
      </c>
    </row>
    <row r="97" spans="1:10" hidden="1">
      <c r="A97" s="312">
        <v>382</v>
      </c>
      <c r="B97" s="304" t="s">
        <v>537</v>
      </c>
      <c r="C97" s="305">
        <v>2007</v>
      </c>
      <c r="D97" s="305" t="s">
        <v>3</v>
      </c>
      <c r="E97" s="305" t="s">
        <v>23</v>
      </c>
      <c r="F97" s="291" t="s">
        <v>133</v>
      </c>
      <c r="G97" s="306" t="s">
        <v>909</v>
      </c>
      <c r="H97" s="263" t="s">
        <v>20</v>
      </c>
      <c r="I97" s="264">
        <v>20</v>
      </c>
      <c r="J97" s="314" t="s">
        <v>961</v>
      </c>
    </row>
    <row r="98" spans="1:10" hidden="1">
      <c r="A98" s="312">
        <v>6</v>
      </c>
      <c r="B98" s="304" t="s">
        <v>581</v>
      </c>
      <c r="C98" s="305">
        <v>2006</v>
      </c>
      <c r="D98" s="305" t="s">
        <v>4</v>
      </c>
      <c r="E98" s="305" t="s">
        <v>42</v>
      </c>
      <c r="F98" s="291" t="s">
        <v>609</v>
      </c>
      <c r="G98" s="306" t="s">
        <v>791</v>
      </c>
      <c r="H98" s="306" t="s">
        <v>20</v>
      </c>
      <c r="I98" s="264">
        <v>20</v>
      </c>
      <c r="J98" s="314" t="s">
        <v>851</v>
      </c>
    </row>
    <row r="99" spans="1:10" hidden="1">
      <c r="A99" s="312">
        <v>49</v>
      </c>
      <c r="B99" s="304" t="s">
        <v>315</v>
      </c>
      <c r="C99" s="305">
        <v>2003</v>
      </c>
      <c r="D99" s="305" t="s">
        <v>4</v>
      </c>
      <c r="E99" s="305" t="s">
        <v>37</v>
      </c>
      <c r="F99" s="291" t="s">
        <v>317</v>
      </c>
      <c r="G99" s="306" t="s">
        <v>884</v>
      </c>
      <c r="H99" s="263" t="s">
        <v>20</v>
      </c>
      <c r="I99" s="264">
        <v>20</v>
      </c>
      <c r="J99" s="314" t="s">
        <v>51</v>
      </c>
    </row>
    <row r="100" spans="1:10">
      <c r="A100" s="312">
        <v>89</v>
      </c>
      <c r="B100" s="304" t="s">
        <v>367</v>
      </c>
      <c r="C100" s="305">
        <v>2004</v>
      </c>
      <c r="D100" s="305" t="s">
        <v>4</v>
      </c>
      <c r="E100" s="305" t="s">
        <v>11</v>
      </c>
      <c r="F100" s="291" t="s">
        <v>368</v>
      </c>
      <c r="G100" s="306" t="s">
        <v>826</v>
      </c>
      <c r="H100" s="263" t="s">
        <v>20</v>
      </c>
      <c r="I100" s="264">
        <v>20</v>
      </c>
      <c r="J100" s="314" t="s">
        <v>853</v>
      </c>
    </row>
    <row r="101" spans="1:10" hidden="1">
      <c r="A101" s="329">
        <v>7</v>
      </c>
      <c r="B101" s="275" t="s">
        <v>568</v>
      </c>
      <c r="C101" s="276">
        <v>2009</v>
      </c>
      <c r="D101" s="276" t="s">
        <v>4</v>
      </c>
      <c r="E101" s="276" t="s">
        <v>42</v>
      </c>
      <c r="F101" s="291" t="s">
        <v>616</v>
      </c>
      <c r="G101" s="292" t="s">
        <v>777</v>
      </c>
      <c r="H101" s="292" t="s">
        <v>20</v>
      </c>
      <c r="I101" s="264">
        <v>20</v>
      </c>
      <c r="J101" s="314" t="s">
        <v>851</v>
      </c>
    </row>
    <row r="102" spans="1:10" hidden="1">
      <c r="A102" s="312">
        <v>169</v>
      </c>
      <c r="B102" s="304" t="s">
        <v>69</v>
      </c>
      <c r="C102" s="305">
        <v>2003</v>
      </c>
      <c r="D102" s="305" t="s">
        <v>3</v>
      </c>
      <c r="E102" s="305" t="s">
        <v>10</v>
      </c>
      <c r="F102" s="291" t="s">
        <v>262</v>
      </c>
      <c r="G102" s="306" t="s">
        <v>839</v>
      </c>
      <c r="H102" s="263" t="s">
        <v>20</v>
      </c>
      <c r="I102" s="264">
        <v>20</v>
      </c>
      <c r="J102" s="314" t="s">
        <v>853</v>
      </c>
    </row>
    <row r="103" spans="1:10" hidden="1">
      <c r="A103" s="313">
        <v>184</v>
      </c>
      <c r="B103" s="303" t="s">
        <v>91</v>
      </c>
      <c r="C103" s="258">
        <v>2006</v>
      </c>
      <c r="D103" s="258" t="s">
        <v>4</v>
      </c>
      <c r="E103" s="258" t="s">
        <v>10</v>
      </c>
      <c r="F103" s="286" t="s">
        <v>279</v>
      </c>
      <c r="G103" s="290" t="s">
        <v>894</v>
      </c>
      <c r="H103" s="259" t="s">
        <v>20</v>
      </c>
      <c r="I103" s="257">
        <v>20</v>
      </c>
      <c r="J103" s="314" t="s">
        <v>961</v>
      </c>
    </row>
    <row r="104" spans="1:10" hidden="1">
      <c r="A104" s="312">
        <v>185</v>
      </c>
      <c r="B104" s="304" t="s">
        <v>92</v>
      </c>
      <c r="C104" s="305">
        <v>2007</v>
      </c>
      <c r="D104" s="305" t="s">
        <v>4</v>
      </c>
      <c r="E104" s="305" t="s">
        <v>10</v>
      </c>
      <c r="F104" s="291" t="s">
        <v>281</v>
      </c>
      <c r="G104" s="306" t="s">
        <v>889</v>
      </c>
      <c r="H104" s="263" t="s">
        <v>20</v>
      </c>
      <c r="I104" s="264">
        <v>20</v>
      </c>
      <c r="J104" s="314" t="s">
        <v>961</v>
      </c>
    </row>
    <row r="105" spans="1:10" hidden="1">
      <c r="A105" s="312">
        <v>268</v>
      </c>
      <c r="B105" s="304" t="s">
        <v>500</v>
      </c>
      <c r="C105" s="305">
        <v>2002</v>
      </c>
      <c r="D105" s="305" t="s">
        <v>4</v>
      </c>
      <c r="E105" s="305" t="s">
        <v>23</v>
      </c>
      <c r="F105" s="291" t="s">
        <v>432</v>
      </c>
      <c r="G105" s="306" t="s">
        <v>947</v>
      </c>
      <c r="H105" s="263" t="s">
        <v>20</v>
      </c>
      <c r="I105" s="264">
        <v>20</v>
      </c>
      <c r="J105" s="314" t="s">
        <v>80</v>
      </c>
    </row>
    <row r="106" spans="1:10">
      <c r="A106" s="312">
        <v>90</v>
      </c>
      <c r="B106" s="304" t="s">
        <v>369</v>
      </c>
      <c r="C106" s="305">
        <v>2001</v>
      </c>
      <c r="D106" s="305" t="s">
        <v>3</v>
      </c>
      <c r="E106" s="305" t="s">
        <v>11</v>
      </c>
      <c r="F106" s="291" t="s">
        <v>370</v>
      </c>
      <c r="G106" s="306" t="s">
        <v>848</v>
      </c>
      <c r="H106" s="263" t="s">
        <v>20</v>
      </c>
      <c r="I106" s="264">
        <v>20</v>
      </c>
      <c r="J106" s="314" t="s">
        <v>853</v>
      </c>
    </row>
    <row r="107" spans="1:10" hidden="1">
      <c r="A107" s="312">
        <v>286</v>
      </c>
      <c r="B107" s="304" t="s">
        <v>515</v>
      </c>
      <c r="C107" s="305">
        <v>2003</v>
      </c>
      <c r="D107" s="305" t="s">
        <v>4</v>
      </c>
      <c r="E107" s="305" t="s">
        <v>23</v>
      </c>
      <c r="F107" s="291" t="s">
        <v>467</v>
      </c>
      <c r="G107" s="306" t="s">
        <v>955</v>
      </c>
      <c r="H107" s="263" t="s">
        <v>20</v>
      </c>
      <c r="I107" s="264">
        <v>20</v>
      </c>
      <c r="J107" s="314" t="s">
        <v>80</v>
      </c>
    </row>
    <row r="108" spans="1:10">
      <c r="A108" s="312"/>
      <c r="B108" s="304" t="s">
        <v>734</v>
      </c>
      <c r="C108" s="305">
        <v>2005</v>
      </c>
      <c r="D108" s="305" t="s">
        <v>4</v>
      </c>
      <c r="E108" s="305" t="s">
        <v>11</v>
      </c>
      <c r="F108" s="291" t="s">
        <v>735</v>
      </c>
      <c r="G108" s="306" t="s">
        <v>903</v>
      </c>
      <c r="H108" s="263" t="s">
        <v>20</v>
      </c>
      <c r="I108" s="264">
        <v>20</v>
      </c>
      <c r="J108" s="314" t="s">
        <v>961</v>
      </c>
    </row>
    <row r="109" spans="1:10" hidden="1">
      <c r="A109" s="313">
        <v>11</v>
      </c>
      <c r="B109" s="303" t="s">
        <v>547</v>
      </c>
      <c r="C109" s="258">
        <v>2001</v>
      </c>
      <c r="D109" s="258" t="s">
        <v>4</v>
      </c>
      <c r="E109" s="258" t="s">
        <v>42</v>
      </c>
      <c r="F109" s="286" t="s">
        <v>432</v>
      </c>
      <c r="G109" s="290" t="s">
        <v>834</v>
      </c>
      <c r="H109" s="259" t="s">
        <v>20</v>
      </c>
      <c r="I109" s="257">
        <v>20</v>
      </c>
      <c r="J109" s="314" t="s">
        <v>853</v>
      </c>
    </row>
    <row r="110" spans="1:10">
      <c r="A110" s="312">
        <v>82</v>
      </c>
      <c r="B110" s="304" t="s">
        <v>361</v>
      </c>
      <c r="C110" s="305">
        <v>2009</v>
      </c>
      <c r="D110" s="305" t="s">
        <v>4</v>
      </c>
      <c r="E110" s="305" t="s">
        <v>11</v>
      </c>
      <c r="F110" s="291" t="s">
        <v>649</v>
      </c>
      <c r="G110" s="306" t="s">
        <v>874</v>
      </c>
      <c r="H110" s="263" t="s">
        <v>20</v>
      </c>
      <c r="I110" s="264">
        <v>20</v>
      </c>
      <c r="J110" s="314" t="s">
        <v>961</v>
      </c>
    </row>
    <row r="111" spans="1:10" hidden="1">
      <c r="A111" s="312">
        <v>351</v>
      </c>
      <c r="B111" s="304" t="s">
        <v>219</v>
      </c>
      <c r="C111" s="305">
        <v>2008</v>
      </c>
      <c r="D111" s="305" t="s">
        <v>4</v>
      </c>
      <c r="E111" s="305" t="s">
        <v>10</v>
      </c>
      <c r="F111" s="291" t="s">
        <v>133</v>
      </c>
      <c r="G111" s="306" t="s">
        <v>865</v>
      </c>
      <c r="H111" s="263" t="s">
        <v>20</v>
      </c>
      <c r="I111" s="264">
        <v>20</v>
      </c>
      <c r="J111" s="314" t="s">
        <v>961</v>
      </c>
    </row>
    <row r="112" spans="1:10" hidden="1">
      <c r="A112" s="312">
        <v>24</v>
      </c>
      <c r="B112" s="304" t="s">
        <v>585</v>
      </c>
      <c r="C112" s="305">
        <v>1999</v>
      </c>
      <c r="D112" s="305" t="s">
        <v>4</v>
      </c>
      <c r="E112" s="305" t="s">
        <v>42</v>
      </c>
      <c r="F112" s="291" t="s">
        <v>586</v>
      </c>
      <c r="G112" s="306" t="s">
        <v>949</v>
      </c>
      <c r="H112" s="263" t="s">
        <v>20</v>
      </c>
      <c r="I112" s="264">
        <v>20</v>
      </c>
      <c r="J112" s="314" t="s">
        <v>80</v>
      </c>
    </row>
    <row r="113" spans="1:10" hidden="1">
      <c r="A113" s="312">
        <v>367</v>
      </c>
      <c r="B113" s="304" t="s">
        <v>233</v>
      </c>
      <c r="C113" s="305">
        <v>2006</v>
      </c>
      <c r="D113" s="305" t="s">
        <v>3</v>
      </c>
      <c r="E113" s="305" t="s">
        <v>10</v>
      </c>
      <c r="F113" s="291" t="s">
        <v>133</v>
      </c>
      <c r="G113" s="306" t="s">
        <v>907</v>
      </c>
      <c r="H113" s="263" t="s">
        <v>20</v>
      </c>
      <c r="I113" s="264">
        <v>20</v>
      </c>
      <c r="J113" s="314" t="s">
        <v>961</v>
      </c>
    </row>
    <row r="114" spans="1:10" hidden="1">
      <c r="A114" s="312">
        <v>376</v>
      </c>
      <c r="B114" s="304" t="s">
        <v>458</v>
      </c>
      <c r="C114" s="305">
        <v>2003</v>
      </c>
      <c r="D114" s="305" t="s">
        <v>4</v>
      </c>
      <c r="E114" s="305" t="s">
        <v>13</v>
      </c>
      <c r="F114" s="291" t="s">
        <v>459</v>
      </c>
      <c r="G114" s="306" t="s">
        <v>1046</v>
      </c>
      <c r="H114" s="263" t="s">
        <v>20</v>
      </c>
      <c r="I114" s="264">
        <v>20</v>
      </c>
      <c r="J114" s="314" t="s">
        <v>82</v>
      </c>
    </row>
    <row r="115" spans="1:10" hidden="1">
      <c r="A115" s="312">
        <v>23</v>
      </c>
      <c r="B115" s="304" t="s">
        <v>553</v>
      </c>
      <c r="C115" s="305">
        <v>2007</v>
      </c>
      <c r="D115" s="305" t="s">
        <v>4</v>
      </c>
      <c r="E115" s="305" t="s">
        <v>42</v>
      </c>
      <c r="F115" s="291" t="s">
        <v>114</v>
      </c>
      <c r="G115" s="306" t="s">
        <v>968</v>
      </c>
      <c r="H115" s="263" t="s">
        <v>20</v>
      </c>
      <c r="I115" s="264">
        <v>20</v>
      </c>
      <c r="J115" s="314" t="s">
        <v>1002</v>
      </c>
    </row>
    <row r="116" spans="1:10" hidden="1">
      <c r="A116" s="312">
        <v>2</v>
      </c>
      <c r="B116" s="304" t="s">
        <v>583</v>
      </c>
      <c r="C116" s="305">
        <v>2008</v>
      </c>
      <c r="D116" s="305" t="s">
        <v>3</v>
      </c>
      <c r="E116" s="305" t="s">
        <v>42</v>
      </c>
      <c r="F116" s="291" t="s">
        <v>584</v>
      </c>
      <c r="G116" s="306" t="s">
        <v>1033</v>
      </c>
      <c r="H116" s="263" t="s">
        <v>20</v>
      </c>
      <c r="I116" s="264">
        <v>20</v>
      </c>
      <c r="J116" s="314" t="s">
        <v>45</v>
      </c>
    </row>
    <row r="117" spans="1:10" hidden="1">
      <c r="A117" s="312">
        <v>29</v>
      </c>
      <c r="B117" s="304" t="s">
        <v>120</v>
      </c>
      <c r="C117" s="305">
        <v>2001</v>
      </c>
      <c r="D117" s="305" t="s">
        <v>4</v>
      </c>
      <c r="E117" s="305" t="s">
        <v>12</v>
      </c>
      <c r="F117" s="291" t="s">
        <v>202</v>
      </c>
      <c r="G117" s="306" t="s">
        <v>938</v>
      </c>
      <c r="H117" s="263" t="s">
        <v>20</v>
      </c>
      <c r="I117" s="264">
        <v>20</v>
      </c>
      <c r="J117" s="314" t="s">
        <v>80</v>
      </c>
    </row>
    <row r="118" spans="1:10" hidden="1">
      <c r="A118" s="312">
        <v>17</v>
      </c>
      <c r="B118" s="304" t="s">
        <v>571</v>
      </c>
      <c r="C118" s="305">
        <v>2003</v>
      </c>
      <c r="D118" s="305" t="s">
        <v>3</v>
      </c>
      <c r="E118" s="305" t="s">
        <v>42</v>
      </c>
      <c r="F118" s="291" t="s">
        <v>573</v>
      </c>
      <c r="G118" s="306" t="s">
        <v>1056</v>
      </c>
      <c r="H118" s="263" t="s">
        <v>20</v>
      </c>
      <c r="I118" s="264">
        <v>20</v>
      </c>
      <c r="J118" s="314" t="s">
        <v>82</v>
      </c>
    </row>
    <row r="119" spans="1:10" hidden="1">
      <c r="A119" s="313">
        <v>248</v>
      </c>
      <c r="B119" s="303" t="s">
        <v>483</v>
      </c>
      <c r="C119" s="258">
        <v>2005</v>
      </c>
      <c r="D119" s="258" t="s">
        <v>4</v>
      </c>
      <c r="E119" s="258" t="s">
        <v>23</v>
      </c>
      <c r="F119" s="286" t="s">
        <v>657</v>
      </c>
      <c r="G119" s="290" t="s">
        <v>978</v>
      </c>
      <c r="H119" s="259" t="s">
        <v>20</v>
      </c>
      <c r="I119" s="257">
        <v>20</v>
      </c>
      <c r="J119" s="314" t="s">
        <v>1002</v>
      </c>
    </row>
    <row r="120" spans="1:10" hidden="1">
      <c r="A120" s="312">
        <v>296</v>
      </c>
      <c r="B120" s="304" t="s">
        <v>525</v>
      </c>
      <c r="C120" s="305">
        <v>2009</v>
      </c>
      <c r="D120" s="305" t="s">
        <v>4</v>
      </c>
      <c r="E120" s="305" t="s">
        <v>23</v>
      </c>
      <c r="F120" s="291" t="s">
        <v>133</v>
      </c>
      <c r="G120" s="306" t="s">
        <v>970</v>
      </c>
      <c r="H120" s="263" t="s">
        <v>20</v>
      </c>
      <c r="I120" s="264">
        <v>20</v>
      </c>
      <c r="J120" s="314" t="s">
        <v>1002</v>
      </c>
    </row>
    <row r="121" spans="1:10">
      <c r="A121" s="312">
        <v>139</v>
      </c>
      <c r="B121" s="304" t="s">
        <v>399</v>
      </c>
      <c r="C121" s="305">
        <v>2008</v>
      </c>
      <c r="D121" s="305" t="s">
        <v>3</v>
      </c>
      <c r="E121" s="305" t="s">
        <v>11</v>
      </c>
      <c r="F121" s="291" t="s">
        <v>640</v>
      </c>
      <c r="G121" s="306" t="s">
        <v>930</v>
      </c>
      <c r="H121" s="263" t="s">
        <v>20</v>
      </c>
      <c r="I121" s="264">
        <v>20</v>
      </c>
      <c r="J121" s="314" t="s">
        <v>961</v>
      </c>
    </row>
    <row r="122" spans="1:10" hidden="1">
      <c r="A122" s="312">
        <v>69</v>
      </c>
      <c r="B122" s="304" t="s">
        <v>341</v>
      </c>
      <c r="C122" s="305">
        <v>1999</v>
      </c>
      <c r="D122" s="305" t="s">
        <v>3</v>
      </c>
      <c r="E122" s="305" t="s">
        <v>37</v>
      </c>
      <c r="F122" s="291" t="s">
        <v>629</v>
      </c>
      <c r="G122" s="306" t="s">
        <v>846</v>
      </c>
      <c r="H122" s="263" t="s">
        <v>19</v>
      </c>
      <c r="I122" s="264">
        <v>25</v>
      </c>
      <c r="J122" s="314" t="s">
        <v>853</v>
      </c>
    </row>
    <row r="123" spans="1:10" hidden="1">
      <c r="A123" s="312">
        <v>248</v>
      </c>
      <c r="B123" s="304" t="s">
        <v>483</v>
      </c>
      <c r="C123" s="305">
        <v>2005</v>
      </c>
      <c r="D123" s="305" t="s">
        <v>4</v>
      </c>
      <c r="E123" s="305" t="s">
        <v>23</v>
      </c>
      <c r="F123" s="291" t="s">
        <v>668</v>
      </c>
      <c r="G123" s="306" t="s">
        <v>1022</v>
      </c>
      <c r="H123" s="263" t="s">
        <v>20</v>
      </c>
      <c r="I123" s="264">
        <v>20</v>
      </c>
      <c r="J123" s="314" t="s">
        <v>45</v>
      </c>
    </row>
    <row r="124" spans="1:10">
      <c r="A124" s="312">
        <v>213</v>
      </c>
      <c r="B124" s="304" t="s">
        <v>411</v>
      </c>
      <c r="C124" s="305">
        <v>2010</v>
      </c>
      <c r="D124" s="305" t="s">
        <v>3</v>
      </c>
      <c r="E124" s="305" t="s">
        <v>11</v>
      </c>
      <c r="F124" s="291" t="s">
        <v>412</v>
      </c>
      <c r="G124" s="306" t="s">
        <v>922</v>
      </c>
      <c r="H124" s="263" t="s">
        <v>20</v>
      </c>
      <c r="I124" s="264">
        <v>20</v>
      </c>
      <c r="J124" s="314" t="s">
        <v>961</v>
      </c>
    </row>
    <row r="125" spans="1:10">
      <c r="A125" s="312">
        <v>209</v>
      </c>
      <c r="B125" s="304" t="s">
        <v>409</v>
      </c>
      <c r="C125" s="305">
        <v>2011</v>
      </c>
      <c r="D125" s="305" t="s">
        <v>3</v>
      </c>
      <c r="E125" s="305" t="s">
        <v>11</v>
      </c>
      <c r="F125" s="291" t="s">
        <v>646</v>
      </c>
      <c r="G125" s="306" t="s">
        <v>786</v>
      </c>
      <c r="H125" s="263" t="s">
        <v>20</v>
      </c>
      <c r="I125" s="264">
        <v>20</v>
      </c>
      <c r="J125" s="314" t="s">
        <v>961</v>
      </c>
    </row>
    <row r="126" spans="1:10" hidden="1">
      <c r="A126" s="312">
        <v>329</v>
      </c>
      <c r="B126" s="304" t="s">
        <v>176</v>
      </c>
      <c r="C126" s="305">
        <v>2004</v>
      </c>
      <c r="D126" s="305" t="s">
        <v>4</v>
      </c>
      <c r="E126" s="305" t="s">
        <v>43</v>
      </c>
      <c r="F126" s="291" t="s">
        <v>177</v>
      </c>
      <c r="G126" s="306" t="s">
        <v>940</v>
      </c>
      <c r="H126" s="263" t="s">
        <v>20</v>
      </c>
      <c r="I126" s="264">
        <v>20</v>
      </c>
      <c r="J126" s="314" t="s">
        <v>80</v>
      </c>
    </row>
    <row r="127" spans="1:10" hidden="1">
      <c r="A127" s="312">
        <v>67</v>
      </c>
      <c r="B127" s="304" t="s">
        <v>335</v>
      </c>
      <c r="C127" s="305">
        <v>2002</v>
      </c>
      <c r="D127" s="305" t="s">
        <v>3</v>
      </c>
      <c r="E127" s="305" t="s">
        <v>37</v>
      </c>
      <c r="F127" s="291" t="s">
        <v>336</v>
      </c>
      <c r="G127" s="306" t="s">
        <v>261</v>
      </c>
      <c r="H127" s="263" t="s">
        <v>19</v>
      </c>
      <c r="I127" s="264">
        <v>25</v>
      </c>
      <c r="J127" s="314" t="s">
        <v>853</v>
      </c>
    </row>
    <row r="128" spans="1:10" hidden="1">
      <c r="A128" s="312">
        <v>2</v>
      </c>
      <c r="B128" s="304" t="s">
        <v>583</v>
      </c>
      <c r="C128" s="305">
        <v>2008</v>
      </c>
      <c r="D128" s="305" t="s">
        <v>3</v>
      </c>
      <c r="E128" s="305" t="s">
        <v>42</v>
      </c>
      <c r="F128" s="291" t="s">
        <v>702</v>
      </c>
      <c r="G128" s="306" t="s">
        <v>1157</v>
      </c>
      <c r="H128" s="263" t="s">
        <v>20</v>
      </c>
      <c r="I128" s="264">
        <v>20</v>
      </c>
      <c r="J128" s="314" t="s">
        <v>1164</v>
      </c>
    </row>
    <row r="129" spans="1:10" hidden="1">
      <c r="A129" s="313">
        <v>36</v>
      </c>
      <c r="B129" s="303" t="s">
        <v>426</v>
      </c>
      <c r="C129" s="258">
        <v>2002</v>
      </c>
      <c r="D129" s="258" t="s">
        <v>3</v>
      </c>
      <c r="E129" s="258" t="s">
        <v>13</v>
      </c>
      <c r="F129" s="286" t="s">
        <v>428</v>
      </c>
      <c r="G129" s="290" t="s">
        <v>1050</v>
      </c>
      <c r="H129" s="259" t="s">
        <v>20</v>
      </c>
      <c r="I129" s="257">
        <v>20</v>
      </c>
      <c r="J129" s="314" t="s">
        <v>82</v>
      </c>
    </row>
    <row r="130" spans="1:10">
      <c r="A130" s="312">
        <v>96</v>
      </c>
      <c r="B130" s="304" t="s">
        <v>373</v>
      </c>
      <c r="C130" s="305">
        <v>2002</v>
      </c>
      <c r="D130" s="305" t="s">
        <v>3</v>
      </c>
      <c r="E130" s="305" t="s">
        <v>11</v>
      </c>
      <c r="F130" s="291" t="s">
        <v>650</v>
      </c>
      <c r="G130" s="306" t="s">
        <v>960</v>
      </c>
      <c r="H130" s="263" t="s">
        <v>20</v>
      </c>
      <c r="I130" s="264">
        <v>20</v>
      </c>
      <c r="J130" s="314" t="s">
        <v>80</v>
      </c>
    </row>
    <row r="131" spans="1:10" hidden="1">
      <c r="A131" s="312">
        <v>377</v>
      </c>
      <c r="B131" s="304" t="s">
        <v>460</v>
      </c>
      <c r="C131" s="305">
        <v>2004</v>
      </c>
      <c r="D131" s="305" t="s">
        <v>3</v>
      </c>
      <c r="E131" s="305" t="s">
        <v>13</v>
      </c>
      <c r="F131" s="291" t="s">
        <v>462</v>
      </c>
      <c r="G131" s="306" t="s">
        <v>1196</v>
      </c>
      <c r="H131" s="263" t="s">
        <v>20</v>
      </c>
      <c r="I131" s="264">
        <v>20</v>
      </c>
      <c r="J131" s="314" t="s">
        <v>51</v>
      </c>
    </row>
    <row r="132" spans="1:10">
      <c r="A132" s="312">
        <v>109</v>
      </c>
      <c r="B132" s="304" t="s">
        <v>381</v>
      </c>
      <c r="C132" s="305">
        <v>2004</v>
      </c>
      <c r="D132" s="305" t="s">
        <v>3</v>
      </c>
      <c r="E132" s="305" t="s">
        <v>11</v>
      </c>
      <c r="F132" s="291" t="s">
        <v>382</v>
      </c>
      <c r="G132" s="306" t="s">
        <v>958</v>
      </c>
      <c r="H132" s="263" t="s">
        <v>20</v>
      </c>
      <c r="I132" s="264">
        <v>20</v>
      </c>
      <c r="J132" s="314" t="s">
        <v>80</v>
      </c>
    </row>
    <row r="133" spans="1:10" hidden="1">
      <c r="A133" s="312">
        <v>204</v>
      </c>
      <c r="B133" s="304" t="s">
        <v>103</v>
      </c>
      <c r="C133" s="305">
        <v>2009</v>
      </c>
      <c r="D133" s="305" t="s">
        <v>3</v>
      </c>
      <c r="E133" s="305" t="s">
        <v>10</v>
      </c>
      <c r="F133" s="291" t="s">
        <v>305</v>
      </c>
      <c r="G133" s="306" t="s">
        <v>935</v>
      </c>
      <c r="H133" s="263" t="s">
        <v>20</v>
      </c>
      <c r="I133" s="264">
        <v>20</v>
      </c>
      <c r="J133" s="314" t="s">
        <v>961</v>
      </c>
    </row>
    <row r="134" spans="1:10" hidden="1">
      <c r="A134" s="312">
        <v>288</v>
      </c>
      <c r="B134" s="304" t="s">
        <v>518</v>
      </c>
      <c r="C134" s="305">
        <v>2007</v>
      </c>
      <c r="D134" s="305" t="s">
        <v>4</v>
      </c>
      <c r="E134" s="305" t="s">
        <v>23</v>
      </c>
      <c r="F134" s="291" t="s">
        <v>133</v>
      </c>
      <c r="G134" s="306" t="s">
        <v>1004</v>
      </c>
      <c r="H134" s="263" t="s">
        <v>20</v>
      </c>
      <c r="I134" s="264">
        <v>20</v>
      </c>
      <c r="J134" s="314" t="s">
        <v>45</v>
      </c>
    </row>
    <row r="135" spans="1:10" hidden="1">
      <c r="A135" s="312">
        <v>160</v>
      </c>
      <c r="B135" s="304" t="s">
        <v>55</v>
      </c>
      <c r="C135" s="305">
        <v>2000</v>
      </c>
      <c r="D135" s="305" t="s">
        <v>4</v>
      </c>
      <c r="E135" s="305" t="s">
        <v>10</v>
      </c>
      <c r="F135" s="291" t="s">
        <v>250</v>
      </c>
      <c r="G135" s="306" t="s">
        <v>987</v>
      </c>
      <c r="H135" s="263" t="s">
        <v>20</v>
      </c>
      <c r="I135" s="264">
        <v>20</v>
      </c>
      <c r="J135" s="314" t="s">
        <v>1003</v>
      </c>
    </row>
    <row r="136" spans="1:10">
      <c r="A136" s="312">
        <v>120</v>
      </c>
      <c r="B136" s="304" t="s">
        <v>387</v>
      </c>
      <c r="C136" s="305">
        <v>2006</v>
      </c>
      <c r="D136" s="305" t="s">
        <v>4</v>
      </c>
      <c r="E136" s="305" t="s">
        <v>11</v>
      </c>
      <c r="F136" s="291" t="s">
        <v>659</v>
      </c>
      <c r="G136" s="306" t="s">
        <v>977</v>
      </c>
      <c r="H136" s="263" t="s">
        <v>20</v>
      </c>
      <c r="I136" s="264">
        <v>20</v>
      </c>
      <c r="J136" s="314" t="s">
        <v>1002</v>
      </c>
    </row>
    <row r="137" spans="1:10">
      <c r="A137" s="312">
        <v>85</v>
      </c>
      <c r="B137" s="304" t="s">
        <v>365</v>
      </c>
      <c r="C137" s="305">
        <v>2005</v>
      </c>
      <c r="D137" s="305" t="s">
        <v>3</v>
      </c>
      <c r="E137" s="305" t="s">
        <v>11</v>
      </c>
      <c r="F137" s="291" t="s">
        <v>661</v>
      </c>
      <c r="G137" s="306" t="s">
        <v>285</v>
      </c>
      <c r="H137" s="263" t="s">
        <v>20</v>
      </c>
      <c r="I137" s="264">
        <v>20</v>
      </c>
      <c r="J137" s="314" t="s">
        <v>1002</v>
      </c>
    </row>
    <row r="138" spans="1:10" hidden="1">
      <c r="A138" s="313">
        <v>18</v>
      </c>
      <c r="B138" s="303" t="s">
        <v>545</v>
      </c>
      <c r="C138" s="258">
        <v>2009</v>
      </c>
      <c r="D138" s="258" t="s">
        <v>3</v>
      </c>
      <c r="E138" s="258" t="s">
        <v>42</v>
      </c>
      <c r="F138" s="286" t="s">
        <v>707</v>
      </c>
      <c r="G138" s="290" t="s">
        <v>1150</v>
      </c>
      <c r="H138" s="259" t="s">
        <v>20</v>
      </c>
      <c r="I138" s="257">
        <v>20</v>
      </c>
      <c r="J138" s="314" t="s">
        <v>1164</v>
      </c>
    </row>
    <row r="139" spans="1:10" hidden="1">
      <c r="A139" s="312">
        <v>296</v>
      </c>
      <c r="B139" s="304" t="s">
        <v>525</v>
      </c>
      <c r="C139" s="305">
        <v>2009</v>
      </c>
      <c r="D139" s="305" t="s">
        <v>4</v>
      </c>
      <c r="E139" s="305" t="s">
        <v>23</v>
      </c>
      <c r="F139" s="291" t="s">
        <v>133</v>
      </c>
      <c r="G139" s="306" t="s">
        <v>1010</v>
      </c>
      <c r="H139" s="263" t="s">
        <v>20</v>
      </c>
      <c r="I139" s="264">
        <v>20</v>
      </c>
      <c r="J139" s="314" t="s">
        <v>45</v>
      </c>
    </row>
    <row r="140" spans="1:10" hidden="1">
      <c r="A140" s="312">
        <v>26</v>
      </c>
      <c r="B140" s="304" t="s">
        <v>544</v>
      </c>
      <c r="C140" s="305">
        <v>2011</v>
      </c>
      <c r="D140" s="305" t="s">
        <v>3</v>
      </c>
      <c r="E140" s="305" t="s">
        <v>42</v>
      </c>
      <c r="F140" s="291" t="s">
        <v>432</v>
      </c>
      <c r="G140" s="306" t="s">
        <v>1134</v>
      </c>
      <c r="H140" s="263" t="s">
        <v>20</v>
      </c>
      <c r="I140" s="264">
        <v>20</v>
      </c>
      <c r="J140" s="314" t="s">
        <v>1164</v>
      </c>
    </row>
    <row r="141" spans="1:10" hidden="1">
      <c r="A141" s="312">
        <v>259</v>
      </c>
      <c r="B141" s="304" t="s">
        <v>490</v>
      </c>
      <c r="C141" s="305">
        <v>2006</v>
      </c>
      <c r="D141" s="305" t="s">
        <v>3</v>
      </c>
      <c r="E141" s="305" t="s">
        <v>23</v>
      </c>
      <c r="F141" s="291" t="s">
        <v>671</v>
      </c>
      <c r="G141" s="306" t="s">
        <v>1019</v>
      </c>
      <c r="H141" s="263" t="s">
        <v>20</v>
      </c>
      <c r="I141" s="264">
        <v>20</v>
      </c>
      <c r="J141" s="314" t="s">
        <v>45</v>
      </c>
    </row>
    <row r="142" spans="1:10" hidden="1">
      <c r="A142" s="312">
        <v>256</v>
      </c>
      <c r="B142" s="304" t="s">
        <v>487</v>
      </c>
      <c r="C142" s="305">
        <v>2005</v>
      </c>
      <c r="D142" s="305" t="s">
        <v>4</v>
      </c>
      <c r="E142" s="305" t="s">
        <v>23</v>
      </c>
      <c r="F142" s="291" t="s">
        <v>687</v>
      </c>
      <c r="G142" s="306" t="s">
        <v>1114</v>
      </c>
      <c r="H142" s="263" t="s">
        <v>20</v>
      </c>
      <c r="I142" s="264">
        <v>20</v>
      </c>
      <c r="J142" s="314" t="s">
        <v>1164</v>
      </c>
    </row>
    <row r="143" spans="1:10">
      <c r="A143" s="312">
        <v>129</v>
      </c>
      <c r="B143" s="304" t="s">
        <v>394</v>
      </c>
      <c r="C143" s="305">
        <v>2006</v>
      </c>
      <c r="D143" s="305" t="s">
        <v>3</v>
      </c>
      <c r="E143" s="305" t="s">
        <v>11</v>
      </c>
      <c r="F143" s="291" t="s">
        <v>662</v>
      </c>
      <c r="G143" s="306" t="s">
        <v>985</v>
      </c>
      <c r="H143" s="263" t="s">
        <v>20</v>
      </c>
      <c r="I143" s="264">
        <v>20</v>
      </c>
      <c r="J143" s="314" t="s">
        <v>1002</v>
      </c>
    </row>
    <row r="144" spans="1:10" hidden="1">
      <c r="A144" s="312">
        <v>270</v>
      </c>
      <c r="B144" s="304" t="s">
        <v>502</v>
      </c>
      <c r="C144" s="305">
        <v>2002</v>
      </c>
      <c r="D144" s="305" t="s">
        <v>4</v>
      </c>
      <c r="E144" s="305" t="s">
        <v>23</v>
      </c>
      <c r="F144" s="291" t="s">
        <v>108</v>
      </c>
      <c r="G144" s="306" t="s">
        <v>1179</v>
      </c>
      <c r="H144" s="263" t="s">
        <v>20</v>
      </c>
      <c r="I144" s="264">
        <v>20</v>
      </c>
      <c r="J144" s="314" t="s">
        <v>51</v>
      </c>
    </row>
    <row r="145" spans="1:10" hidden="1">
      <c r="A145" s="312">
        <v>261</v>
      </c>
      <c r="B145" s="304" t="s">
        <v>494</v>
      </c>
      <c r="C145" s="305">
        <v>2001</v>
      </c>
      <c r="D145" s="305" t="s">
        <v>3</v>
      </c>
      <c r="E145" s="305" t="s">
        <v>23</v>
      </c>
      <c r="F145" s="291" t="s">
        <v>441</v>
      </c>
      <c r="G145" s="306" t="s">
        <v>1202</v>
      </c>
      <c r="H145" s="263" t="s">
        <v>20</v>
      </c>
      <c r="I145" s="264">
        <v>20</v>
      </c>
      <c r="J145" s="314" t="s">
        <v>51</v>
      </c>
    </row>
    <row r="146" spans="1:10" hidden="1">
      <c r="A146" s="312">
        <v>156</v>
      </c>
      <c r="B146" s="304" t="s">
        <v>84</v>
      </c>
      <c r="C146" s="305">
        <v>2006</v>
      </c>
      <c r="D146" s="305" t="s">
        <v>4</v>
      </c>
      <c r="E146" s="305" t="s">
        <v>10</v>
      </c>
      <c r="F146" s="291" t="s">
        <v>245</v>
      </c>
      <c r="G146" s="306" t="s">
        <v>1025</v>
      </c>
      <c r="H146" s="263" t="s">
        <v>20</v>
      </c>
      <c r="I146" s="264">
        <v>20</v>
      </c>
      <c r="J146" s="314" t="s">
        <v>45</v>
      </c>
    </row>
    <row r="147" spans="1:10">
      <c r="A147" s="312">
        <v>108</v>
      </c>
      <c r="B147" s="304" t="s">
        <v>380</v>
      </c>
      <c r="C147" s="305">
        <v>2003</v>
      </c>
      <c r="D147" s="305" t="s">
        <v>3</v>
      </c>
      <c r="E147" s="305" t="s">
        <v>11</v>
      </c>
      <c r="F147" s="291" t="s">
        <v>666</v>
      </c>
      <c r="G147" s="306" t="s">
        <v>1000</v>
      </c>
      <c r="H147" s="263" t="s">
        <v>20</v>
      </c>
      <c r="I147" s="264">
        <v>20</v>
      </c>
      <c r="J147" s="314" t="s">
        <v>1003</v>
      </c>
    </row>
    <row r="148" spans="1:10" hidden="1">
      <c r="A148" s="337">
        <v>260</v>
      </c>
      <c r="B148" s="260" t="s">
        <v>491</v>
      </c>
      <c r="C148" s="261">
        <v>2004</v>
      </c>
      <c r="D148" s="262" t="s">
        <v>4</v>
      </c>
      <c r="E148" s="262" t="s">
        <v>23</v>
      </c>
      <c r="F148" s="291" t="s">
        <v>492</v>
      </c>
      <c r="G148" s="306" t="s">
        <v>753</v>
      </c>
      <c r="H148" s="306" t="s">
        <v>19</v>
      </c>
      <c r="I148" s="264">
        <v>25</v>
      </c>
      <c r="J148" s="15" t="s">
        <v>81</v>
      </c>
    </row>
    <row r="149" spans="1:10">
      <c r="A149" s="312">
        <v>80</v>
      </c>
      <c r="B149" s="304" t="s">
        <v>359</v>
      </c>
      <c r="C149" s="305">
        <v>2007</v>
      </c>
      <c r="D149" s="305" t="s">
        <v>3</v>
      </c>
      <c r="E149" s="305" t="s">
        <v>11</v>
      </c>
      <c r="F149" s="291" t="s">
        <v>674</v>
      </c>
      <c r="G149" s="306" t="s">
        <v>1031</v>
      </c>
      <c r="H149" s="263" t="s">
        <v>20</v>
      </c>
      <c r="I149" s="264">
        <v>20</v>
      </c>
      <c r="J149" s="314" t="s">
        <v>45</v>
      </c>
    </row>
    <row r="150" spans="1:10" hidden="1">
      <c r="A150" s="335">
        <v>39</v>
      </c>
      <c r="B150" s="275" t="s">
        <v>434</v>
      </c>
      <c r="C150" s="276">
        <v>2002</v>
      </c>
      <c r="D150" s="276" t="s">
        <v>3</v>
      </c>
      <c r="E150" s="276" t="s">
        <v>13</v>
      </c>
      <c r="F150" s="291" t="s">
        <v>436</v>
      </c>
      <c r="G150" s="292" t="s">
        <v>759</v>
      </c>
      <c r="H150" s="292" t="s">
        <v>19</v>
      </c>
      <c r="I150" s="264">
        <v>25</v>
      </c>
      <c r="J150" s="15" t="s">
        <v>81</v>
      </c>
    </row>
    <row r="151" spans="1:10">
      <c r="A151" s="312">
        <v>370</v>
      </c>
      <c r="B151" s="304" t="s">
        <v>354</v>
      </c>
      <c r="C151" s="305">
        <v>1999</v>
      </c>
      <c r="D151" s="305" t="s">
        <v>3</v>
      </c>
      <c r="E151" s="305" t="s">
        <v>11</v>
      </c>
      <c r="F151" s="291" t="s">
        <v>685</v>
      </c>
      <c r="G151" s="306" t="s">
        <v>1054</v>
      </c>
      <c r="H151" s="263" t="s">
        <v>20</v>
      </c>
      <c r="I151" s="264">
        <v>20</v>
      </c>
      <c r="J151" s="314" t="s">
        <v>82</v>
      </c>
    </row>
    <row r="152" spans="1:10" hidden="1">
      <c r="A152" s="335">
        <v>261</v>
      </c>
      <c r="B152" s="275" t="s">
        <v>494</v>
      </c>
      <c r="C152" s="276">
        <v>2001</v>
      </c>
      <c r="D152" s="276" t="s">
        <v>3</v>
      </c>
      <c r="E152" s="276" t="s">
        <v>23</v>
      </c>
      <c r="F152" s="291" t="s">
        <v>495</v>
      </c>
      <c r="G152" s="292" t="s">
        <v>762</v>
      </c>
      <c r="H152" s="292" t="s">
        <v>19</v>
      </c>
      <c r="I152" s="264">
        <v>25</v>
      </c>
      <c r="J152" s="15" t="s">
        <v>81</v>
      </c>
    </row>
    <row r="153" spans="1:10" hidden="1">
      <c r="A153" s="312">
        <v>154</v>
      </c>
      <c r="B153" s="304" t="s">
        <v>68</v>
      </c>
      <c r="C153" s="305">
        <v>2005</v>
      </c>
      <c r="D153" s="305" t="s">
        <v>3</v>
      </c>
      <c r="E153" s="305" t="s">
        <v>10</v>
      </c>
      <c r="F153" s="291" t="s">
        <v>241</v>
      </c>
      <c r="G153" s="306" t="s">
        <v>1039</v>
      </c>
      <c r="H153" s="263" t="s">
        <v>20</v>
      </c>
      <c r="I153" s="264">
        <v>20</v>
      </c>
      <c r="J153" s="314" t="s">
        <v>45</v>
      </c>
    </row>
    <row r="154" spans="1:10" hidden="1">
      <c r="A154" s="313">
        <v>27</v>
      </c>
      <c r="B154" s="303" t="s">
        <v>115</v>
      </c>
      <c r="C154" s="258">
        <v>1999</v>
      </c>
      <c r="D154" s="258" t="s">
        <v>4</v>
      </c>
      <c r="E154" s="258" t="s">
        <v>12</v>
      </c>
      <c r="F154" s="286" t="s">
        <v>116</v>
      </c>
      <c r="G154" s="290" t="s">
        <v>989</v>
      </c>
      <c r="H154" s="259" t="s">
        <v>20</v>
      </c>
      <c r="I154" s="257">
        <v>20</v>
      </c>
      <c r="J154" s="314" t="s">
        <v>1003</v>
      </c>
    </row>
    <row r="155" spans="1:10" hidden="1">
      <c r="A155" s="312">
        <v>237</v>
      </c>
      <c r="B155" s="304" t="s">
        <v>473</v>
      </c>
      <c r="C155" s="305">
        <v>2006</v>
      </c>
      <c r="D155" s="305" t="s">
        <v>3</v>
      </c>
      <c r="E155" s="305" t="s">
        <v>23</v>
      </c>
      <c r="F155" s="291" t="s">
        <v>546</v>
      </c>
      <c r="G155" s="306" t="s">
        <v>810</v>
      </c>
      <c r="H155" s="306" t="s">
        <v>19</v>
      </c>
      <c r="I155" s="264">
        <v>25</v>
      </c>
      <c r="J155" s="314" t="s">
        <v>851</v>
      </c>
    </row>
    <row r="156" spans="1:10" hidden="1">
      <c r="A156" s="312">
        <v>71</v>
      </c>
      <c r="B156" s="304" t="s">
        <v>346</v>
      </c>
      <c r="C156" s="305">
        <v>2008</v>
      </c>
      <c r="D156" s="305" t="s">
        <v>3</v>
      </c>
      <c r="E156" s="305" t="s">
        <v>37</v>
      </c>
      <c r="F156" s="291" t="s">
        <v>347</v>
      </c>
      <c r="G156" s="306" t="s">
        <v>934</v>
      </c>
      <c r="H156" s="263" t="s">
        <v>19</v>
      </c>
      <c r="I156" s="264">
        <v>25</v>
      </c>
      <c r="J156" s="314" t="s">
        <v>961</v>
      </c>
    </row>
    <row r="157" spans="1:10" hidden="1">
      <c r="A157" s="312">
        <v>156</v>
      </c>
      <c r="B157" s="304" t="s">
        <v>84</v>
      </c>
      <c r="C157" s="305">
        <v>2006</v>
      </c>
      <c r="D157" s="305" t="s">
        <v>4</v>
      </c>
      <c r="E157" s="305" t="s">
        <v>10</v>
      </c>
      <c r="F157" s="291" t="s">
        <v>244</v>
      </c>
      <c r="G157" s="306" t="s">
        <v>1118</v>
      </c>
      <c r="H157" s="263" t="s">
        <v>20</v>
      </c>
      <c r="I157" s="264">
        <v>20</v>
      </c>
      <c r="J157" s="314" t="s">
        <v>1164</v>
      </c>
    </row>
    <row r="158" spans="1:10" hidden="1">
      <c r="A158" s="312">
        <v>40</v>
      </c>
      <c r="B158" s="304" t="s">
        <v>437</v>
      </c>
      <c r="C158" s="305">
        <v>2005</v>
      </c>
      <c r="D158" s="305" t="s">
        <v>4</v>
      </c>
      <c r="E158" s="305" t="s">
        <v>13</v>
      </c>
      <c r="F158" s="291" t="s">
        <v>439</v>
      </c>
      <c r="G158" s="306" t="s">
        <v>789</v>
      </c>
      <c r="H158" s="306" t="s">
        <v>19</v>
      </c>
      <c r="I158" s="264">
        <v>25</v>
      </c>
      <c r="J158" s="314" t="s">
        <v>851</v>
      </c>
    </row>
    <row r="159" spans="1:10" hidden="1">
      <c r="A159" s="312">
        <v>33</v>
      </c>
      <c r="B159" s="304" t="s">
        <v>125</v>
      </c>
      <c r="C159" s="305">
        <v>2004</v>
      </c>
      <c r="D159" s="305" t="s">
        <v>4</v>
      </c>
      <c r="E159" s="305" t="s">
        <v>12</v>
      </c>
      <c r="F159" s="291" t="s">
        <v>209</v>
      </c>
      <c r="G159" s="306" t="s">
        <v>1044</v>
      </c>
      <c r="H159" s="263" t="s">
        <v>20</v>
      </c>
      <c r="I159" s="264">
        <v>20</v>
      </c>
      <c r="J159" s="314" t="s">
        <v>82</v>
      </c>
    </row>
    <row r="160" spans="1:10" hidden="1">
      <c r="A160" s="313">
        <v>304</v>
      </c>
      <c r="B160" s="303" t="s">
        <v>532</v>
      </c>
      <c r="C160" s="258">
        <v>2010</v>
      </c>
      <c r="D160" s="258" t="s">
        <v>3</v>
      </c>
      <c r="E160" s="258" t="s">
        <v>23</v>
      </c>
      <c r="F160" s="286" t="s">
        <v>133</v>
      </c>
      <c r="G160" s="290" t="s">
        <v>797</v>
      </c>
      <c r="H160" s="290" t="s">
        <v>19</v>
      </c>
      <c r="I160" s="257">
        <v>25</v>
      </c>
      <c r="J160" s="314" t="s">
        <v>851</v>
      </c>
    </row>
    <row r="161" spans="1:10" hidden="1">
      <c r="A161" s="312">
        <v>27</v>
      </c>
      <c r="B161" s="304" t="s">
        <v>115</v>
      </c>
      <c r="C161" s="305">
        <v>1999</v>
      </c>
      <c r="D161" s="305" t="s">
        <v>4</v>
      </c>
      <c r="E161" s="305" t="s">
        <v>12</v>
      </c>
      <c r="F161" s="291" t="s">
        <v>201</v>
      </c>
      <c r="G161" s="306" t="s">
        <v>831</v>
      </c>
      <c r="H161" s="263" t="s">
        <v>19</v>
      </c>
      <c r="I161" s="264">
        <v>25</v>
      </c>
      <c r="J161" s="314" t="s">
        <v>853</v>
      </c>
    </row>
    <row r="162" spans="1:10" hidden="1">
      <c r="A162" s="312">
        <v>49</v>
      </c>
      <c r="B162" s="304" t="s">
        <v>315</v>
      </c>
      <c r="C162" s="305">
        <v>2003</v>
      </c>
      <c r="D162" s="305" t="s">
        <v>4</v>
      </c>
      <c r="E162" s="305" t="s">
        <v>37</v>
      </c>
      <c r="F162" s="291" t="s">
        <v>316</v>
      </c>
      <c r="G162" s="306" t="s">
        <v>952</v>
      </c>
      <c r="H162" s="263" t="s">
        <v>19</v>
      </c>
      <c r="I162" s="264">
        <v>25</v>
      </c>
      <c r="J162" s="314" t="s">
        <v>80</v>
      </c>
    </row>
    <row r="163" spans="1:10" hidden="1">
      <c r="A163" s="312">
        <v>37</v>
      </c>
      <c r="B163" s="304" t="s">
        <v>429</v>
      </c>
      <c r="C163" s="305">
        <v>2000</v>
      </c>
      <c r="D163" s="305" t="s">
        <v>4</v>
      </c>
      <c r="E163" s="305" t="s">
        <v>13</v>
      </c>
      <c r="F163" s="291" t="s">
        <v>109</v>
      </c>
      <c r="G163" s="306" t="s">
        <v>830</v>
      </c>
      <c r="H163" s="263" t="s">
        <v>19</v>
      </c>
      <c r="I163" s="264">
        <v>25</v>
      </c>
      <c r="J163" s="314" t="s">
        <v>853</v>
      </c>
    </row>
    <row r="164" spans="1:10">
      <c r="A164" s="312">
        <v>122</v>
      </c>
      <c r="B164" s="304" t="s">
        <v>389</v>
      </c>
      <c r="C164" s="305">
        <v>2006</v>
      </c>
      <c r="D164" s="305" t="s">
        <v>3</v>
      </c>
      <c r="E164" s="305" t="s">
        <v>11</v>
      </c>
      <c r="F164" s="291" t="s">
        <v>696</v>
      </c>
      <c r="G164" s="306" t="s">
        <v>1158</v>
      </c>
      <c r="H164" s="263" t="s">
        <v>20</v>
      </c>
      <c r="I164" s="264">
        <v>20</v>
      </c>
      <c r="J164" s="314" t="s">
        <v>1164</v>
      </c>
    </row>
    <row r="165" spans="1:10">
      <c r="A165" s="312">
        <v>213</v>
      </c>
      <c r="B165" s="304" t="s">
        <v>411</v>
      </c>
      <c r="C165" s="305">
        <v>2010</v>
      </c>
      <c r="D165" s="305" t="s">
        <v>3</v>
      </c>
      <c r="E165" s="305" t="s">
        <v>11</v>
      </c>
      <c r="F165" s="291" t="s">
        <v>413</v>
      </c>
      <c r="G165" s="306" t="s">
        <v>1138</v>
      </c>
      <c r="H165" s="263" t="s">
        <v>20</v>
      </c>
      <c r="I165" s="264">
        <v>20</v>
      </c>
      <c r="J165" s="314" t="s">
        <v>1164</v>
      </c>
    </row>
    <row r="166" spans="1:10">
      <c r="A166" s="312">
        <v>99</v>
      </c>
      <c r="B166" s="330" t="s">
        <v>375</v>
      </c>
      <c r="C166" s="332">
        <v>2003</v>
      </c>
      <c r="D166" s="332" t="s">
        <v>4</v>
      </c>
      <c r="E166" s="332" t="s">
        <v>11</v>
      </c>
      <c r="F166" s="291" t="s">
        <v>570</v>
      </c>
      <c r="G166" s="292" t="s">
        <v>747</v>
      </c>
      <c r="H166" s="292" t="s">
        <v>19</v>
      </c>
      <c r="I166" s="264">
        <v>25</v>
      </c>
      <c r="J166" s="15" t="s">
        <v>81</v>
      </c>
    </row>
    <row r="167" spans="1:10" hidden="1">
      <c r="A167" s="312">
        <v>357</v>
      </c>
      <c r="B167" s="304" t="s">
        <v>224</v>
      </c>
      <c r="C167" s="305">
        <v>2007</v>
      </c>
      <c r="D167" s="305" t="s">
        <v>4</v>
      </c>
      <c r="E167" s="305" t="s">
        <v>10</v>
      </c>
      <c r="F167" s="291" t="s">
        <v>133</v>
      </c>
      <c r="G167" s="306" t="s">
        <v>893</v>
      </c>
      <c r="H167" s="263" t="s">
        <v>20</v>
      </c>
      <c r="I167" s="264">
        <v>20</v>
      </c>
      <c r="J167" s="314" t="s">
        <v>1164</v>
      </c>
    </row>
    <row r="168" spans="1:10" hidden="1">
      <c r="A168" s="312">
        <v>376</v>
      </c>
      <c r="B168" s="304" t="s">
        <v>458</v>
      </c>
      <c r="C168" s="305">
        <v>2003</v>
      </c>
      <c r="D168" s="305" t="s">
        <v>4</v>
      </c>
      <c r="E168" s="305" t="s">
        <v>13</v>
      </c>
      <c r="F168" s="291" t="s">
        <v>432</v>
      </c>
      <c r="G168" s="306" t="s">
        <v>829</v>
      </c>
      <c r="H168" s="263" t="s">
        <v>19</v>
      </c>
      <c r="I168" s="264">
        <v>25</v>
      </c>
      <c r="J168" s="314" t="s">
        <v>853</v>
      </c>
    </row>
    <row r="169" spans="1:10" hidden="1">
      <c r="A169" s="312">
        <v>351</v>
      </c>
      <c r="B169" s="304" t="s">
        <v>219</v>
      </c>
      <c r="C169" s="305">
        <v>2008</v>
      </c>
      <c r="D169" s="305" t="s">
        <v>4</v>
      </c>
      <c r="E169" s="305" t="s">
        <v>10</v>
      </c>
      <c r="F169" s="291" t="s">
        <v>133</v>
      </c>
      <c r="G169" s="306" t="s">
        <v>1065</v>
      </c>
      <c r="H169" s="263" t="s">
        <v>20</v>
      </c>
      <c r="I169" s="264">
        <v>20</v>
      </c>
      <c r="J169" s="314" t="s">
        <v>1164</v>
      </c>
    </row>
    <row r="170" spans="1:10" hidden="1">
      <c r="A170" s="312">
        <v>305</v>
      </c>
      <c r="B170" s="304" t="s">
        <v>533</v>
      </c>
      <c r="C170" s="305">
        <v>2011</v>
      </c>
      <c r="D170" s="305" t="s">
        <v>3</v>
      </c>
      <c r="E170" s="305" t="s">
        <v>23</v>
      </c>
      <c r="F170" s="291" t="s">
        <v>133</v>
      </c>
      <c r="G170" s="306" t="s">
        <v>794</v>
      </c>
      <c r="H170" s="306" t="s">
        <v>19</v>
      </c>
      <c r="I170" s="264">
        <v>25</v>
      </c>
      <c r="J170" s="314" t="s">
        <v>851</v>
      </c>
    </row>
    <row r="171" spans="1:10" hidden="1">
      <c r="A171" s="312">
        <v>285</v>
      </c>
      <c r="B171" s="304" t="s">
        <v>512</v>
      </c>
      <c r="C171" s="305">
        <v>2002</v>
      </c>
      <c r="D171" s="305" t="s">
        <v>4</v>
      </c>
      <c r="E171" s="305" t="s">
        <v>23</v>
      </c>
      <c r="F171" s="291" t="s">
        <v>513</v>
      </c>
      <c r="G171" s="306" t="s">
        <v>832</v>
      </c>
      <c r="H171" s="263" t="s">
        <v>19</v>
      </c>
      <c r="I171" s="264">
        <v>25</v>
      </c>
      <c r="J171" s="314" t="s">
        <v>853</v>
      </c>
    </row>
    <row r="172" spans="1:10">
      <c r="A172" s="335">
        <v>370</v>
      </c>
      <c r="B172" s="275" t="s">
        <v>354</v>
      </c>
      <c r="C172" s="276">
        <v>1999</v>
      </c>
      <c r="D172" s="276" t="s">
        <v>3</v>
      </c>
      <c r="E172" s="276" t="s">
        <v>11</v>
      </c>
      <c r="F172" s="291" t="s">
        <v>541</v>
      </c>
      <c r="G172" s="292" t="s">
        <v>760</v>
      </c>
      <c r="H172" s="292" t="s">
        <v>19</v>
      </c>
      <c r="I172" s="264">
        <v>25</v>
      </c>
      <c r="J172" s="15" t="s">
        <v>81</v>
      </c>
    </row>
    <row r="173" spans="1:10" hidden="1">
      <c r="A173" s="313">
        <v>182</v>
      </c>
      <c r="B173" s="303" t="s">
        <v>67</v>
      </c>
      <c r="C173" s="258">
        <v>2005</v>
      </c>
      <c r="D173" s="258" t="s">
        <v>3</v>
      </c>
      <c r="E173" s="258" t="s">
        <v>10</v>
      </c>
      <c r="F173" s="286" t="s">
        <v>276</v>
      </c>
      <c r="G173" s="290" t="s">
        <v>1160</v>
      </c>
      <c r="H173" s="259" t="s">
        <v>20</v>
      </c>
      <c r="I173" s="257">
        <v>20</v>
      </c>
      <c r="J173" s="314" t="s">
        <v>1164</v>
      </c>
    </row>
    <row r="174" spans="1:10">
      <c r="A174" s="312">
        <v>114</v>
      </c>
      <c r="B174" s="304" t="s">
        <v>385</v>
      </c>
      <c r="C174" s="305">
        <v>2004</v>
      </c>
      <c r="D174" s="305" t="s">
        <v>4</v>
      </c>
      <c r="E174" s="305" t="s">
        <v>11</v>
      </c>
      <c r="F174" s="291" t="s">
        <v>625</v>
      </c>
      <c r="G174" s="306" t="s">
        <v>819</v>
      </c>
      <c r="H174" s="263" t="s">
        <v>19</v>
      </c>
      <c r="I174" s="264">
        <v>25</v>
      </c>
      <c r="J174" s="314" t="s">
        <v>853</v>
      </c>
    </row>
    <row r="175" spans="1:10">
      <c r="A175" s="312">
        <v>127</v>
      </c>
      <c r="B175" s="304" t="s">
        <v>393</v>
      </c>
      <c r="C175" s="305">
        <v>2007</v>
      </c>
      <c r="D175" s="305" t="s">
        <v>4</v>
      </c>
      <c r="E175" s="305" t="s">
        <v>11</v>
      </c>
      <c r="F175" s="291" t="s">
        <v>634</v>
      </c>
      <c r="G175" s="306" t="s">
        <v>898</v>
      </c>
      <c r="H175" s="263" t="s">
        <v>19</v>
      </c>
      <c r="I175" s="264">
        <v>25</v>
      </c>
      <c r="J175" s="314" t="s">
        <v>961</v>
      </c>
    </row>
    <row r="176" spans="1:10" hidden="1">
      <c r="A176" s="312">
        <v>244</v>
      </c>
      <c r="B176" s="304" t="s">
        <v>476</v>
      </c>
      <c r="C176" s="305">
        <v>2001</v>
      </c>
      <c r="D176" s="305" t="s">
        <v>3</v>
      </c>
      <c r="E176" s="305" t="s">
        <v>23</v>
      </c>
      <c r="F176" s="291" t="s">
        <v>477</v>
      </c>
      <c r="G176" s="306" t="s">
        <v>844</v>
      </c>
      <c r="H176" s="263" t="s">
        <v>19</v>
      </c>
      <c r="I176" s="264">
        <v>25</v>
      </c>
      <c r="J176" s="314" t="s">
        <v>853</v>
      </c>
    </row>
    <row r="177" spans="1:10" hidden="1">
      <c r="A177" s="312">
        <v>15</v>
      </c>
      <c r="B177" s="304" t="s">
        <v>580</v>
      </c>
      <c r="C177" s="305">
        <v>2001</v>
      </c>
      <c r="D177" s="305" t="s">
        <v>4</v>
      </c>
      <c r="E177" s="305" t="s">
        <v>42</v>
      </c>
      <c r="F177" s="291" t="s">
        <v>109</v>
      </c>
      <c r="G177" s="306" t="s">
        <v>1172</v>
      </c>
      <c r="H177" s="263" t="s">
        <v>20</v>
      </c>
      <c r="I177" s="264">
        <v>20</v>
      </c>
      <c r="J177" s="314" t="s">
        <v>51</v>
      </c>
    </row>
    <row r="178" spans="1:10" hidden="1">
      <c r="A178" s="312">
        <v>243</v>
      </c>
      <c r="B178" s="304" t="s">
        <v>474</v>
      </c>
      <c r="C178" s="305">
        <v>2003</v>
      </c>
      <c r="D178" s="305" t="s">
        <v>3</v>
      </c>
      <c r="E178" s="305" t="s">
        <v>23</v>
      </c>
      <c r="F178" s="291" t="s">
        <v>475</v>
      </c>
      <c r="G178" s="306" t="s">
        <v>843</v>
      </c>
      <c r="H178" s="263" t="s">
        <v>19</v>
      </c>
      <c r="I178" s="264">
        <v>25</v>
      </c>
      <c r="J178" s="314" t="s">
        <v>853</v>
      </c>
    </row>
    <row r="179" spans="1:10">
      <c r="A179" s="312">
        <v>149</v>
      </c>
      <c r="B179" s="304" t="s">
        <v>405</v>
      </c>
      <c r="C179" s="305">
        <v>2010</v>
      </c>
      <c r="D179" s="305" t="s">
        <v>4</v>
      </c>
      <c r="E179" s="305" t="s">
        <v>11</v>
      </c>
      <c r="F179" s="291" t="s">
        <v>647</v>
      </c>
      <c r="G179" s="306" t="s">
        <v>868</v>
      </c>
      <c r="H179" s="263" t="s">
        <v>19</v>
      </c>
      <c r="I179" s="264">
        <v>25</v>
      </c>
      <c r="J179" s="314" t="s">
        <v>961</v>
      </c>
    </row>
    <row r="180" spans="1:10" hidden="1">
      <c r="A180" s="312">
        <v>277</v>
      </c>
      <c r="B180" s="304" t="s">
        <v>506</v>
      </c>
      <c r="C180" s="305">
        <v>2004</v>
      </c>
      <c r="D180" s="305" t="s">
        <v>3</v>
      </c>
      <c r="E180" s="305" t="s">
        <v>23</v>
      </c>
      <c r="F180" s="291" t="s">
        <v>114</v>
      </c>
      <c r="G180" s="306" t="s">
        <v>845</v>
      </c>
      <c r="H180" s="263" t="s">
        <v>19</v>
      </c>
      <c r="I180" s="264">
        <v>25</v>
      </c>
      <c r="J180" s="314" t="s">
        <v>853</v>
      </c>
    </row>
    <row r="181" spans="1:10" hidden="1">
      <c r="A181" s="312">
        <v>272</v>
      </c>
      <c r="B181" s="304" t="s">
        <v>504</v>
      </c>
      <c r="C181" s="305">
        <v>2006</v>
      </c>
      <c r="D181" s="305" t="s">
        <v>3</v>
      </c>
      <c r="E181" s="305" t="s">
        <v>23</v>
      </c>
      <c r="F181" s="291" t="s">
        <v>633</v>
      </c>
      <c r="G181" s="306" t="s">
        <v>932</v>
      </c>
      <c r="H181" s="263" t="s">
        <v>19</v>
      </c>
      <c r="I181" s="264">
        <v>25</v>
      </c>
      <c r="J181" s="314" t="s">
        <v>961</v>
      </c>
    </row>
    <row r="182" spans="1:10" hidden="1">
      <c r="A182" s="312">
        <v>192</v>
      </c>
      <c r="B182" s="304" t="s">
        <v>30</v>
      </c>
      <c r="C182" s="305">
        <v>2007</v>
      </c>
      <c r="D182" s="305" t="s">
        <v>3</v>
      </c>
      <c r="E182" s="305" t="s">
        <v>10</v>
      </c>
      <c r="F182" s="291" t="s">
        <v>290</v>
      </c>
      <c r="G182" s="306" t="s">
        <v>1156</v>
      </c>
      <c r="H182" s="263" t="s">
        <v>20</v>
      </c>
      <c r="I182" s="264">
        <v>20</v>
      </c>
      <c r="J182" s="314" t="s">
        <v>1164</v>
      </c>
    </row>
    <row r="183" spans="1:10" hidden="1">
      <c r="A183" s="312">
        <v>161</v>
      </c>
      <c r="B183" s="304" t="s">
        <v>85</v>
      </c>
      <c r="C183" s="305">
        <v>1999</v>
      </c>
      <c r="D183" s="305" t="s">
        <v>4</v>
      </c>
      <c r="E183" s="305" t="s">
        <v>10</v>
      </c>
      <c r="F183" s="291" t="s">
        <v>253</v>
      </c>
      <c r="G183" s="306" t="s">
        <v>1181</v>
      </c>
      <c r="H183" s="263" t="s">
        <v>20</v>
      </c>
      <c r="I183" s="264">
        <v>20</v>
      </c>
      <c r="J183" s="314" t="s">
        <v>51</v>
      </c>
    </row>
    <row r="184" spans="1:10">
      <c r="A184" s="312">
        <v>105</v>
      </c>
      <c r="B184" s="304" t="s">
        <v>379</v>
      </c>
      <c r="C184" s="305">
        <v>1997</v>
      </c>
      <c r="D184" s="305" t="s">
        <v>4</v>
      </c>
      <c r="E184" s="305" t="s">
        <v>11</v>
      </c>
      <c r="F184" s="291" t="s">
        <v>655</v>
      </c>
      <c r="G184" s="306" t="s">
        <v>937</v>
      </c>
      <c r="H184" s="263" t="s">
        <v>19</v>
      </c>
      <c r="I184" s="264">
        <v>25</v>
      </c>
      <c r="J184" s="314" t="s">
        <v>80</v>
      </c>
    </row>
    <row r="185" spans="1:10" hidden="1">
      <c r="A185" s="313">
        <v>304</v>
      </c>
      <c r="B185" s="303" t="s">
        <v>532</v>
      </c>
      <c r="C185" s="258">
        <v>2010</v>
      </c>
      <c r="D185" s="258" t="s">
        <v>3</v>
      </c>
      <c r="E185" s="258" t="s">
        <v>23</v>
      </c>
      <c r="F185" s="286" t="s">
        <v>133</v>
      </c>
      <c r="G185" s="290" t="s">
        <v>905</v>
      </c>
      <c r="H185" s="259" t="s">
        <v>19</v>
      </c>
      <c r="I185" s="257">
        <v>25</v>
      </c>
      <c r="J185" s="314" t="s">
        <v>961</v>
      </c>
    </row>
    <row r="186" spans="1:10" hidden="1">
      <c r="A186" s="312">
        <v>305</v>
      </c>
      <c r="B186" s="304" t="s">
        <v>533</v>
      </c>
      <c r="C186" s="305">
        <v>2011</v>
      </c>
      <c r="D186" s="305" t="s">
        <v>3</v>
      </c>
      <c r="E186" s="305" t="s">
        <v>23</v>
      </c>
      <c r="F186" s="291" t="s">
        <v>133</v>
      </c>
      <c r="G186" s="306" t="s">
        <v>906</v>
      </c>
      <c r="H186" s="263" t="s">
        <v>19</v>
      </c>
      <c r="I186" s="264">
        <v>25</v>
      </c>
      <c r="J186" s="314" t="s">
        <v>961</v>
      </c>
    </row>
    <row r="187" spans="1:10">
      <c r="A187" s="312">
        <v>89</v>
      </c>
      <c r="B187" s="304" t="s">
        <v>367</v>
      </c>
      <c r="C187" s="305">
        <v>2004</v>
      </c>
      <c r="D187" s="305" t="s">
        <v>4</v>
      </c>
      <c r="E187" s="305" t="s">
        <v>11</v>
      </c>
      <c r="F187" s="291" t="s">
        <v>652</v>
      </c>
      <c r="G187" s="306" t="s">
        <v>948</v>
      </c>
      <c r="H187" s="263" t="s">
        <v>19</v>
      </c>
      <c r="I187" s="264">
        <v>25</v>
      </c>
      <c r="J187" s="314" t="s">
        <v>80</v>
      </c>
    </row>
    <row r="188" spans="1:10" hidden="1">
      <c r="A188" s="312">
        <v>158</v>
      </c>
      <c r="B188" s="304" t="s">
        <v>54</v>
      </c>
      <c r="C188" s="305">
        <v>2000</v>
      </c>
      <c r="D188" s="305" t="s">
        <v>4</v>
      </c>
      <c r="E188" s="305" t="s">
        <v>10</v>
      </c>
      <c r="F188" s="291" t="s">
        <v>249</v>
      </c>
      <c r="G188" s="306" t="s">
        <v>1186</v>
      </c>
      <c r="H188" s="263" t="s">
        <v>20</v>
      </c>
      <c r="I188" s="264">
        <v>20</v>
      </c>
      <c r="J188" s="314" t="s">
        <v>51</v>
      </c>
    </row>
    <row r="189" spans="1:10">
      <c r="A189" s="312"/>
      <c r="B189" s="304" t="s">
        <v>849</v>
      </c>
      <c r="C189" s="305">
        <v>2006</v>
      </c>
      <c r="D189" s="305" t="s">
        <v>4</v>
      </c>
      <c r="E189" s="305" t="s">
        <v>11</v>
      </c>
      <c r="F189" s="291" t="s">
        <v>133</v>
      </c>
      <c r="G189" s="306" t="s">
        <v>631</v>
      </c>
      <c r="H189" s="263" t="s">
        <v>19</v>
      </c>
      <c r="I189" s="264">
        <v>25</v>
      </c>
      <c r="J189" s="314" t="s">
        <v>1002</v>
      </c>
    </row>
    <row r="190" spans="1:10">
      <c r="A190" s="312">
        <v>124</v>
      </c>
      <c r="B190" s="304" t="s">
        <v>391</v>
      </c>
      <c r="C190" s="305">
        <v>2009</v>
      </c>
      <c r="D190" s="305" t="s">
        <v>4</v>
      </c>
      <c r="E190" s="305" t="s">
        <v>11</v>
      </c>
      <c r="F190" s="291" t="s">
        <v>454</v>
      </c>
      <c r="G190" s="306" t="s">
        <v>972</v>
      </c>
      <c r="H190" s="263" t="s">
        <v>19</v>
      </c>
      <c r="I190" s="264">
        <v>25</v>
      </c>
      <c r="J190" s="314" t="s">
        <v>1002</v>
      </c>
    </row>
    <row r="191" spans="1:10" hidden="1">
      <c r="A191" s="312">
        <v>24</v>
      </c>
      <c r="B191" s="304" t="s">
        <v>585</v>
      </c>
      <c r="C191" s="305">
        <v>1999</v>
      </c>
      <c r="D191" s="305" t="s">
        <v>4</v>
      </c>
      <c r="E191" s="305" t="s">
        <v>42</v>
      </c>
      <c r="F191" s="291" t="s">
        <v>605</v>
      </c>
      <c r="G191" s="306" t="s">
        <v>746</v>
      </c>
      <c r="H191" s="306" t="s">
        <v>19</v>
      </c>
      <c r="I191" s="264">
        <v>25</v>
      </c>
      <c r="J191" s="15" t="s">
        <v>81</v>
      </c>
    </row>
    <row r="192" spans="1:10">
      <c r="A192" s="312">
        <v>80</v>
      </c>
      <c r="B192" s="304" t="s">
        <v>359</v>
      </c>
      <c r="C192" s="305">
        <v>2007</v>
      </c>
      <c r="D192" s="305" t="s">
        <v>3</v>
      </c>
      <c r="E192" s="305" t="s">
        <v>11</v>
      </c>
      <c r="F192" s="291" t="s">
        <v>663</v>
      </c>
      <c r="G192" s="306" t="s">
        <v>982</v>
      </c>
      <c r="H192" s="263" t="s">
        <v>19</v>
      </c>
      <c r="I192" s="264">
        <v>25</v>
      </c>
      <c r="J192" s="314" t="s">
        <v>1002</v>
      </c>
    </row>
    <row r="193" spans="1:10" hidden="1">
      <c r="A193" s="313">
        <v>175</v>
      </c>
      <c r="B193" s="303" t="s">
        <v>89</v>
      </c>
      <c r="C193" s="258">
        <v>2002</v>
      </c>
      <c r="D193" s="258" t="s">
        <v>3</v>
      </c>
      <c r="E193" s="258" t="s">
        <v>10</v>
      </c>
      <c r="F193" s="286" t="s">
        <v>109</v>
      </c>
      <c r="G193" s="290" t="s">
        <v>1199</v>
      </c>
      <c r="H193" s="259" t="s">
        <v>20</v>
      </c>
      <c r="I193" s="257">
        <v>20</v>
      </c>
      <c r="J193" s="314" t="s">
        <v>51</v>
      </c>
    </row>
    <row r="194" spans="1:10" hidden="1">
      <c r="A194" s="312">
        <v>8</v>
      </c>
      <c r="B194" s="330" t="s">
        <v>582</v>
      </c>
      <c r="C194" s="332">
        <v>2001</v>
      </c>
      <c r="D194" s="332" t="s">
        <v>4</v>
      </c>
      <c r="E194" s="332" t="s">
        <v>42</v>
      </c>
      <c r="F194" s="291" t="s">
        <v>548</v>
      </c>
      <c r="G194" s="292" t="s">
        <v>751</v>
      </c>
      <c r="H194" s="292" t="s">
        <v>19</v>
      </c>
      <c r="I194" s="264">
        <v>25</v>
      </c>
      <c r="J194" s="15" t="s">
        <v>81</v>
      </c>
    </row>
    <row r="195" spans="1:10" hidden="1">
      <c r="A195" s="312">
        <v>270</v>
      </c>
      <c r="B195" s="304" t="s">
        <v>502</v>
      </c>
      <c r="C195" s="305">
        <v>2002</v>
      </c>
      <c r="D195" s="305" t="s">
        <v>4</v>
      </c>
      <c r="E195" s="305" t="s">
        <v>23</v>
      </c>
      <c r="F195" s="291" t="s">
        <v>467</v>
      </c>
      <c r="G195" s="306" t="s">
        <v>951</v>
      </c>
      <c r="H195" s="263" t="s">
        <v>19</v>
      </c>
      <c r="I195" s="264">
        <v>25</v>
      </c>
      <c r="J195" s="314" t="s">
        <v>80</v>
      </c>
    </row>
    <row r="196" spans="1:10" hidden="1">
      <c r="A196" s="312">
        <v>40</v>
      </c>
      <c r="B196" s="304" t="s">
        <v>437</v>
      </c>
      <c r="C196" s="305">
        <v>2005</v>
      </c>
      <c r="D196" s="305" t="s">
        <v>4</v>
      </c>
      <c r="E196" s="305" t="s">
        <v>13</v>
      </c>
      <c r="F196" s="291" t="s">
        <v>438</v>
      </c>
      <c r="G196" s="306" t="s">
        <v>899</v>
      </c>
      <c r="H196" s="263" t="s">
        <v>19</v>
      </c>
      <c r="I196" s="264">
        <v>25</v>
      </c>
      <c r="J196" s="314" t="s">
        <v>961</v>
      </c>
    </row>
    <row r="197" spans="1:10" hidden="1">
      <c r="A197" s="312">
        <v>288</v>
      </c>
      <c r="B197" s="304" t="s">
        <v>518</v>
      </c>
      <c r="C197" s="305">
        <v>2007</v>
      </c>
      <c r="D197" s="305" t="s">
        <v>4</v>
      </c>
      <c r="E197" s="305" t="s">
        <v>23</v>
      </c>
      <c r="F197" s="291" t="s">
        <v>133</v>
      </c>
      <c r="G197" s="306" t="s">
        <v>967</v>
      </c>
      <c r="H197" s="263" t="s">
        <v>19</v>
      </c>
      <c r="I197" s="264">
        <v>25</v>
      </c>
      <c r="J197" s="314" t="s">
        <v>1002</v>
      </c>
    </row>
    <row r="198" spans="1:10" hidden="1">
      <c r="A198" s="312">
        <v>291</v>
      </c>
      <c r="B198" s="304" t="s">
        <v>521</v>
      </c>
      <c r="C198" s="305">
        <v>2008</v>
      </c>
      <c r="D198" s="305" t="s">
        <v>4</v>
      </c>
      <c r="E198" s="305" t="s">
        <v>23</v>
      </c>
      <c r="F198" s="291" t="s">
        <v>133</v>
      </c>
      <c r="G198" s="306" t="s">
        <v>969</v>
      </c>
      <c r="H198" s="263" t="s">
        <v>19</v>
      </c>
      <c r="I198" s="264">
        <v>25</v>
      </c>
      <c r="J198" s="314" t="s">
        <v>1002</v>
      </c>
    </row>
    <row r="199" spans="1:10" hidden="1">
      <c r="A199" s="312">
        <v>28</v>
      </c>
      <c r="B199" s="304" t="s">
        <v>117</v>
      </c>
      <c r="C199" s="305">
        <v>2001</v>
      </c>
      <c r="D199" s="305" t="s">
        <v>4</v>
      </c>
      <c r="E199" s="305" t="s">
        <v>12</v>
      </c>
      <c r="F199" s="291" t="s">
        <v>118</v>
      </c>
      <c r="G199" s="306" t="s">
        <v>833</v>
      </c>
      <c r="H199" s="263" t="s">
        <v>19</v>
      </c>
      <c r="I199" s="264">
        <v>25</v>
      </c>
      <c r="J199" s="314" t="s">
        <v>853</v>
      </c>
    </row>
    <row r="200" spans="1:10">
      <c r="A200" s="312">
        <v>75</v>
      </c>
      <c r="B200" s="304" t="s">
        <v>357</v>
      </c>
      <c r="C200" s="305">
        <v>2003</v>
      </c>
      <c r="D200" s="305" t="s">
        <v>3</v>
      </c>
      <c r="E200" s="305" t="s">
        <v>11</v>
      </c>
      <c r="F200" s="291" t="s">
        <v>665</v>
      </c>
      <c r="G200" s="306" t="s">
        <v>997</v>
      </c>
      <c r="H200" s="263" t="s">
        <v>19</v>
      </c>
      <c r="I200" s="264">
        <v>25</v>
      </c>
      <c r="J200" s="314" t="s">
        <v>1003</v>
      </c>
    </row>
    <row r="201" spans="1:10" hidden="1">
      <c r="A201" s="312">
        <v>55</v>
      </c>
      <c r="B201" s="304" t="s">
        <v>323</v>
      </c>
      <c r="C201" s="305">
        <v>2000</v>
      </c>
      <c r="D201" s="305" t="s">
        <v>4</v>
      </c>
      <c r="E201" s="305" t="s">
        <v>37</v>
      </c>
      <c r="F201" s="291" t="s">
        <v>324</v>
      </c>
      <c r="G201" s="306" t="s">
        <v>988</v>
      </c>
      <c r="H201" s="263" t="s">
        <v>19</v>
      </c>
      <c r="I201" s="264">
        <v>25</v>
      </c>
      <c r="J201" s="314" t="s">
        <v>1003</v>
      </c>
    </row>
    <row r="202" spans="1:10">
      <c r="A202" s="312">
        <v>232</v>
      </c>
      <c r="B202" s="304" t="s">
        <v>424</v>
      </c>
      <c r="C202" s="305">
        <v>2006</v>
      </c>
      <c r="D202" s="305" t="s">
        <v>4</v>
      </c>
      <c r="E202" s="305" t="s">
        <v>11</v>
      </c>
      <c r="F202" s="291" t="s">
        <v>669</v>
      </c>
      <c r="G202" s="306" t="s">
        <v>1026</v>
      </c>
      <c r="H202" s="263" t="s">
        <v>19</v>
      </c>
      <c r="I202" s="264">
        <v>25</v>
      </c>
      <c r="J202" s="314" t="s">
        <v>45</v>
      </c>
    </row>
    <row r="203" spans="1:10" hidden="1">
      <c r="A203" s="312">
        <v>65</v>
      </c>
      <c r="B203" s="304" t="s">
        <v>332</v>
      </c>
      <c r="C203" s="305">
        <v>2002</v>
      </c>
      <c r="D203" s="305" t="s">
        <v>3</v>
      </c>
      <c r="E203" s="305" t="s">
        <v>37</v>
      </c>
      <c r="F203" s="291" t="s">
        <v>333</v>
      </c>
      <c r="G203" s="306" t="s">
        <v>996</v>
      </c>
      <c r="H203" s="263" t="s">
        <v>19</v>
      </c>
      <c r="I203" s="264">
        <v>25</v>
      </c>
      <c r="J203" s="314" t="s">
        <v>1003</v>
      </c>
    </row>
    <row r="204" spans="1:10" hidden="1">
      <c r="A204" s="312">
        <v>36</v>
      </c>
      <c r="B204" s="304" t="s">
        <v>426</v>
      </c>
      <c r="C204" s="305">
        <v>2002</v>
      </c>
      <c r="D204" s="305" t="s">
        <v>3</v>
      </c>
      <c r="E204" s="305" t="s">
        <v>13</v>
      </c>
      <c r="F204" s="291" t="s">
        <v>427</v>
      </c>
      <c r="G204" s="306" t="s">
        <v>959</v>
      </c>
      <c r="H204" s="263" t="s">
        <v>19</v>
      </c>
      <c r="I204" s="264">
        <v>25</v>
      </c>
      <c r="J204" s="314" t="s">
        <v>80</v>
      </c>
    </row>
    <row r="205" spans="1:10">
      <c r="A205" s="312">
        <v>131</v>
      </c>
      <c r="B205" s="304" t="s">
        <v>395</v>
      </c>
      <c r="C205" s="305">
        <v>2007</v>
      </c>
      <c r="D205" s="305" t="s">
        <v>4</v>
      </c>
      <c r="E205" s="305" t="s">
        <v>11</v>
      </c>
      <c r="F205" s="291" t="s">
        <v>676</v>
      </c>
      <c r="G205" s="306" t="s">
        <v>1013</v>
      </c>
      <c r="H205" s="263" t="s">
        <v>19</v>
      </c>
      <c r="I205" s="264">
        <v>25</v>
      </c>
      <c r="J205" s="314" t="s">
        <v>45</v>
      </c>
    </row>
    <row r="206" spans="1:10" hidden="1">
      <c r="A206" s="329">
        <v>20</v>
      </c>
      <c r="B206" s="275" t="s">
        <v>550</v>
      </c>
      <c r="C206" s="276">
        <v>2002</v>
      </c>
      <c r="D206" s="276" t="s">
        <v>4</v>
      </c>
      <c r="E206" s="276" t="s">
        <v>42</v>
      </c>
      <c r="F206" s="291" t="s">
        <v>606</v>
      </c>
      <c r="G206" s="292" t="s">
        <v>755</v>
      </c>
      <c r="H206" s="292" t="s">
        <v>19</v>
      </c>
      <c r="I206" s="264">
        <v>25</v>
      </c>
      <c r="J206" s="15" t="s">
        <v>81</v>
      </c>
    </row>
    <row r="207" spans="1:10" hidden="1">
      <c r="A207" s="313">
        <v>236</v>
      </c>
      <c r="B207" s="303" t="s">
        <v>472</v>
      </c>
      <c r="C207" s="258">
        <v>2006</v>
      </c>
      <c r="D207" s="258" t="s">
        <v>3</v>
      </c>
      <c r="E207" s="258" t="s">
        <v>23</v>
      </c>
      <c r="F207" s="286" t="s">
        <v>658</v>
      </c>
      <c r="G207" s="290" t="s">
        <v>983</v>
      </c>
      <c r="H207" s="259" t="s">
        <v>19</v>
      </c>
      <c r="I207" s="257">
        <v>25</v>
      </c>
      <c r="J207" s="314" t="s">
        <v>1002</v>
      </c>
    </row>
    <row r="208" spans="1:10" hidden="1">
      <c r="A208" s="312">
        <v>169</v>
      </c>
      <c r="B208" s="304" t="s">
        <v>69</v>
      </c>
      <c r="C208" s="305">
        <v>2003</v>
      </c>
      <c r="D208" s="305" t="s">
        <v>3</v>
      </c>
      <c r="E208" s="305" t="s">
        <v>10</v>
      </c>
      <c r="F208" s="291" t="s">
        <v>263</v>
      </c>
      <c r="G208" s="306" t="s">
        <v>1195</v>
      </c>
      <c r="H208" s="263" t="s">
        <v>20</v>
      </c>
      <c r="I208" s="264">
        <v>20</v>
      </c>
      <c r="J208" s="314" t="s">
        <v>51</v>
      </c>
    </row>
    <row r="209" spans="1:10" hidden="1">
      <c r="A209" s="312">
        <v>299</v>
      </c>
      <c r="B209" s="304" t="s">
        <v>528</v>
      </c>
      <c r="C209" s="305">
        <v>2008</v>
      </c>
      <c r="D209" s="305" t="s">
        <v>3</v>
      </c>
      <c r="E209" s="305" t="s">
        <v>23</v>
      </c>
      <c r="F209" s="291" t="s">
        <v>133</v>
      </c>
      <c r="G209" s="306" t="s">
        <v>981</v>
      </c>
      <c r="H209" s="263" t="s">
        <v>19</v>
      </c>
      <c r="I209" s="264">
        <v>25</v>
      </c>
      <c r="J209" s="314" t="s">
        <v>1002</v>
      </c>
    </row>
    <row r="210" spans="1:10" hidden="1">
      <c r="A210" s="312">
        <v>265</v>
      </c>
      <c r="B210" s="304" t="s">
        <v>497</v>
      </c>
      <c r="C210" s="305">
        <v>2003</v>
      </c>
      <c r="D210" s="305" t="s">
        <v>4</v>
      </c>
      <c r="E210" s="305" t="s">
        <v>23</v>
      </c>
      <c r="F210" s="291" t="s">
        <v>498</v>
      </c>
      <c r="G210" s="306" t="s">
        <v>990</v>
      </c>
      <c r="H210" s="263" t="s">
        <v>19</v>
      </c>
      <c r="I210" s="264">
        <v>25</v>
      </c>
      <c r="J210" s="314" t="s">
        <v>1003</v>
      </c>
    </row>
    <row r="211" spans="1:10" hidden="1">
      <c r="A211" s="312"/>
      <c r="B211" s="304" t="s">
        <v>77</v>
      </c>
      <c r="C211" s="305">
        <v>2000</v>
      </c>
      <c r="D211" s="305" t="s">
        <v>4</v>
      </c>
      <c r="E211" s="305" t="s">
        <v>10</v>
      </c>
      <c r="F211" s="291" t="s">
        <v>738</v>
      </c>
      <c r="G211" s="306" t="s">
        <v>750</v>
      </c>
      <c r="H211" s="306" t="s">
        <v>19</v>
      </c>
      <c r="I211" s="264">
        <v>25</v>
      </c>
      <c r="J211" s="15" t="s">
        <v>81</v>
      </c>
    </row>
    <row r="212" spans="1:10">
      <c r="A212" s="312">
        <v>124</v>
      </c>
      <c r="B212" s="304" t="s">
        <v>391</v>
      </c>
      <c r="C212" s="305">
        <v>2009</v>
      </c>
      <c r="D212" s="305" t="s">
        <v>4</v>
      </c>
      <c r="E212" s="305" t="s">
        <v>11</v>
      </c>
      <c r="F212" s="291" t="s">
        <v>673</v>
      </c>
      <c r="G212" s="306" t="s">
        <v>1015</v>
      </c>
      <c r="H212" s="263" t="s">
        <v>19</v>
      </c>
      <c r="I212" s="264">
        <v>25</v>
      </c>
      <c r="J212" s="314" t="s">
        <v>45</v>
      </c>
    </row>
    <row r="213" spans="1:10" hidden="1">
      <c r="A213" s="312">
        <v>205</v>
      </c>
      <c r="B213" s="304" t="s">
        <v>58</v>
      </c>
      <c r="C213" s="305">
        <v>2006</v>
      </c>
      <c r="D213" s="305" t="s">
        <v>4</v>
      </c>
      <c r="E213" s="305" t="s">
        <v>10</v>
      </c>
      <c r="F213" s="291" t="s">
        <v>239</v>
      </c>
      <c r="G213" s="306" t="s">
        <v>787</v>
      </c>
      <c r="H213" s="306" t="s">
        <v>19</v>
      </c>
      <c r="I213" s="264">
        <v>25</v>
      </c>
      <c r="J213" s="314" t="s">
        <v>851</v>
      </c>
    </row>
    <row r="214" spans="1:10" hidden="1">
      <c r="A214" s="329">
        <v>357</v>
      </c>
      <c r="B214" s="275" t="s">
        <v>224</v>
      </c>
      <c r="C214" s="276">
        <v>2007</v>
      </c>
      <c r="D214" s="276" t="s">
        <v>4</v>
      </c>
      <c r="E214" s="276" t="s">
        <v>10</v>
      </c>
      <c r="F214" s="291" t="s">
        <v>619</v>
      </c>
      <c r="G214" s="292" t="s">
        <v>768</v>
      </c>
      <c r="H214" s="292" t="s">
        <v>19</v>
      </c>
      <c r="I214" s="264">
        <v>25</v>
      </c>
      <c r="J214" s="314" t="s">
        <v>851</v>
      </c>
    </row>
    <row r="215" spans="1:10" hidden="1">
      <c r="A215" s="336">
        <v>320</v>
      </c>
      <c r="B215" s="273" t="s">
        <v>236</v>
      </c>
      <c r="C215" s="274">
        <v>2008</v>
      </c>
      <c r="D215" s="274" t="s">
        <v>4</v>
      </c>
      <c r="E215" s="274" t="s">
        <v>10</v>
      </c>
      <c r="F215" s="286" t="s">
        <v>615</v>
      </c>
      <c r="G215" s="256" t="s">
        <v>774</v>
      </c>
      <c r="H215" s="256" t="s">
        <v>19</v>
      </c>
      <c r="I215" s="257">
        <v>25</v>
      </c>
      <c r="J215" s="314" t="s">
        <v>851</v>
      </c>
    </row>
    <row r="216" spans="1:10" hidden="1">
      <c r="A216" s="312">
        <v>317</v>
      </c>
      <c r="B216" s="304" t="s">
        <v>139</v>
      </c>
      <c r="C216" s="305">
        <v>2004</v>
      </c>
      <c r="D216" s="305" t="s">
        <v>4</v>
      </c>
      <c r="E216" s="305" t="s">
        <v>10</v>
      </c>
      <c r="F216" s="291" t="s">
        <v>353</v>
      </c>
      <c r="G216" s="306" t="s">
        <v>127</v>
      </c>
      <c r="H216" s="263" t="s">
        <v>19</v>
      </c>
      <c r="I216" s="264">
        <v>25</v>
      </c>
      <c r="J216" s="314" t="s">
        <v>961</v>
      </c>
    </row>
    <row r="217" spans="1:10" hidden="1">
      <c r="A217" s="312">
        <v>181</v>
      </c>
      <c r="B217" s="304" t="s">
        <v>59</v>
      </c>
      <c r="C217" s="305">
        <v>2006</v>
      </c>
      <c r="D217" s="305" t="s">
        <v>4</v>
      </c>
      <c r="E217" s="305" t="s">
        <v>10</v>
      </c>
      <c r="F217" s="291" t="s">
        <v>273</v>
      </c>
      <c r="G217" s="306" t="s">
        <v>902</v>
      </c>
      <c r="H217" s="263" t="s">
        <v>19</v>
      </c>
      <c r="I217" s="264">
        <v>25</v>
      </c>
      <c r="J217" s="314" t="s">
        <v>961</v>
      </c>
    </row>
    <row r="218" spans="1:10" hidden="1">
      <c r="A218" s="312">
        <v>378</v>
      </c>
      <c r="B218" s="304" t="s">
        <v>463</v>
      </c>
      <c r="C218" s="305">
        <v>2004</v>
      </c>
      <c r="D218" s="305" t="s">
        <v>3</v>
      </c>
      <c r="E218" s="305" t="s">
        <v>13</v>
      </c>
      <c r="F218" s="291" t="s">
        <v>464</v>
      </c>
      <c r="G218" s="306" t="s">
        <v>184</v>
      </c>
      <c r="H218" s="263" t="s">
        <v>19</v>
      </c>
      <c r="I218" s="264">
        <v>25</v>
      </c>
      <c r="J218" s="314" t="s">
        <v>80</v>
      </c>
    </row>
    <row r="219" spans="1:10" hidden="1">
      <c r="A219" s="312">
        <v>318</v>
      </c>
      <c r="B219" s="304" t="s">
        <v>140</v>
      </c>
      <c r="C219" s="305">
        <v>2008</v>
      </c>
      <c r="D219" s="305" t="s">
        <v>4</v>
      </c>
      <c r="E219" s="305" t="s">
        <v>10</v>
      </c>
      <c r="F219" s="291" t="s">
        <v>310</v>
      </c>
      <c r="G219" s="306" t="s">
        <v>897</v>
      </c>
      <c r="H219" s="263" t="s">
        <v>19</v>
      </c>
      <c r="I219" s="264">
        <v>25</v>
      </c>
      <c r="J219" s="314" t="s">
        <v>961</v>
      </c>
    </row>
    <row r="220" spans="1:10" hidden="1">
      <c r="A220" s="312">
        <v>183</v>
      </c>
      <c r="B220" s="304" t="s">
        <v>60</v>
      </c>
      <c r="C220" s="305">
        <v>2009</v>
      </c>
      <c r="D220" s="305" t="s">
        <v>4</v>
      </c>
      <c r="E220" s="305" t="s">
        <v>10</v>
      </c>
      <c r="F220" s="291" t="s">
        <v>277</v>
      </c>
      <c r="G220" s="306" t="s">
        <v>896</v>
      </c>
      <c r="H220" s="263" t="s">
        <v>19</v>
      </c>
      <c r="I220" s="264">
        <v>25</v>
      </c>
      <c r="J220" s="314" t="s">
        <v>961</v>
      </c>
    </row>
    <row r="221" spans="1:10" hidden="1">
      <c r="A221" s="312">
        <v>190</v>
      </c>
      <c r="B221" s="304" t="s">
        <v>94</v>
      </c>
      <c r="C221" s="305">
        <v>2009</v>
      </c>
      <c r="D221" s="305" t="s">
        <v>3</v>
      </c>
      <c r="E221" s="305" t="s">
        <v>10</v>
      </c>
      <c r="F221" s="291" t="s">
        <v>630</v>
      </c>
      <c r="G221" s="306" t="s">
        <v>924</v>
      </c>
      <c r="H221" s="263" t="s">
        <v>19</v>
      </c>
      <c r="I221" s="264">
        <v>25</v>
      </c>
      <c r="J221" s="314" t="s">
        <v>961</v>
      </c>
    </row>
    <row r="222" spans="1:10" hidden="1">
      <c r="A222" s="312">
        <v>331</v>
      </c>
      <c r="B222" s="304" t="s">
        <v>182</v>
      </c>
      <c r="C222" s="305">
        <v>2009</v>
      </c>
      <c r="D222" s="305" t="s">
        <v>4</v>
      </c>
      <c r="E222" s="305" t="s">
        <v>43</v>
      </c>
      <c r="F222" s="291" t="s">
        <v>184</v>
      </c>
      <c r="G222" s="306" t="s">
        <v>1075</v>
      </c>
      <c r="H222" s="263" t="s">
        <v>20</v>
      </c>
      <c r="I222" s="264">
        <v>20</v>
      </c>
      <c r="J222" s="314" t="s">
        <v>1164</v>
      </c>
    </row>
    <row r="223" spans="1:10">
      <c r="A223" s="312">
        <v>139</v>
      </c>
      <c r="B223" s="304" t="s">
        <v>399</v>
      </c>
      <c r="C223" s="305">
        <v>2008</v>
      </c>
      <c r="D223" s="305" t="s">
        <v>3</v>
      </c>
      <c r="E223" s="305" t="s">
        <v>11</v>
      </c>
      <c r="F223" s="291" t="s">
        <v>627</v>
      </c>
      <c r="G223" s="306" t="s">
        <v>1032</v>
      </c>
      <c r="H223" s="263" t="s">
        <v>19</v>
      </c>
      <c r="I223" s="264">
        <v>25</v>
      </c>
      <c r="J223" s="314" t="s">
        <v>45</v>
      </c>
    </row>
    <row r="224" spans="1:10">
      <c r="A224" s="312">
        <v>75</v>
      </c>
      <c r="B224" s="304" t="s">
        <v>357</v>
      </c>
      <c r="C224" s="305">
        <v>2003</v>
      </c>
      <c r="D224" s="305" t="s">
        <v>3</v>
      </c>
      <c r="E224" s="305" t="s">
        <v>11</v>
      </c>
      <c r="F224" s="291" t="s">
        <v>683</v>
      </c>
      <c r="G224" s="306" t="s">
        <v>1053</v>
      </c>
      <c r="H224" s="263" t="s">
        <v>19</v>
      </c>
      <c r="I224" s="264">
        <v>25</v>
      </c>
      <c r="J224" s="314" t="s">
        <v>82</v>
      </c>
    </row>
    <row r="225" spans="1:10" hidden="1">
      <c r="A225" s="312">
        <v>69</v>
      </c>
      <c r="B225" s="304" t="s">
        <v>341</v>
      </c>
      <c r="C225" s="305">
        <v>1999</v>
      </c>
      <c r="D225" s="305" t="s">
        <v>3</v>
      </c>
      <c r="E225" s="305" t="s">
        <v>37</v>
      </c>
      <c r="F225" s="291" t="s">
        <v>342</v>
      </c>
      <c r="G225" s="306" t="s">
        <v>1055</v>
      </c>
      <c r="H225" s="263" t="s">
        <v>19</v>
      </c>
      <c r="I225" s="264">
        <v>25</v>
      </c>
      <c r="J225" s="314" t="s">
        <v>82</v>
      </c>
    </row>
    <row r="226" spans="1:10" hidden="1">
      <c r="A226" s="312">
        <v>161</v>
      </c>
      <c r="B226" s="304" t="s">
        <v>85</v>
      </c>
      <c r="C226" s="305">
        <v>1999</v>
      </c>
      <c r="D226" s="305" t="s">
        <v>4</v>
      </c>
      <c r="E226" s="305" t="s">
        <v>10</v>
      </c>
      <c r="F226" s="291" t="s">
        <v>252</v>
      </c>
      <c r="G226" s="306" t="s">
        <v>956</v>
      </c>
      <c r="H226" s="263" t="s">
        <v>19</v>
      </c>
      <c r="I226" s="264">
        <v>25</v>
      </c>
      <c r="J226" s="314" t="s">
        <v>80</v>
      </c>
    </row>
    <row r="227" spans="1:10" hidden="1">
      <c r="A227" s="312">
        <v>158</v>
      </c>
      <c r="B227" s="304" t="s">
        <v>54</v>
      </c>
      <c r="C227" s="305">
        <v>2000</v>
      </c>
      <c r="D227" s="305" t="s">
        <v>4</v>
      </c>
      <c r="E227" s="305" t="s">
        <v>10</v>
      </c>
      <c r="F227" s="291" t="s">
        <v>248</v>
      </c>
      <c r="G227" s="306" t="s">
        <v>953</v>
      </c>
      <c r="H227" s="263" t="s">
        <v>19</v>
      </c>
      <c r="I227" s="264">
        <v>25</v>
      </c>
      <c r="J227" s="314" t="s">
        <v>80</v>
      </c>
    </row>
    <row r="228" spans="1:10" hidden="1">
      <c r="A228" s="313">
        <v>291</v>
      </c>
      <c r="B228" s="303" t="s">
        <v>521</v>
      </c>
      <c r="C228" s="258">
        <v>2008</v>
      </c>
      <c r="D228" s="258" t="s">
        <v>4</v>
      </c>
      <c r="E228" s="258" t="s">
        <v>23</v>
      </c>
      <c r="F228" s="286" t="s">
        <v>133</v>
      </c>
      <c r="G228" s="290" t="s">
        <v>1011</v>
      </c>
      <c r="H228" s="259" t="s">
        <v>19</v>
      </c>
      <c r="I228" s="257">
        <v>25</v>
      </c>
      <c r="J228" s="314" t="s">
        <v>45</v>
      </c>
    </row>
    <row r="229" spans="1:10">
      <c r="A229" s="312">
        <v>232</v>
      </c>
      <c r="B229" s="304" t="s">
        <v>424</v>
      </c>
      <c r="C229" s="305">
        <v>2006</v>
      </c>
      <c r="D229" s="305" t="s">
        <v>4</v>
      </c>
      <c r="E229" s="305" t="s">
        <v>11</v>
      </c>
      <c r="F229" s="291" t="s">
        <v>687</v>
      </c>
      <c r="G229" s="306" t="s">
        <v>1115</v>
      </c>
      <c r="H229" s="263" t="s">
        <v>19</v>
      </c>
      <c r="I229" s="264">
        <v>25</v>
      </c>
      <c r="J229" s="314" t="s">
        <v>1164</v>
      </c>
    </row>
    <row r="230" spans="1:10" hidden="1">
      <c r="A230" s="312">
        <v>236</v>
      </c>
      <c r="B230" s="304" t="s">
        <v>472</v>
      </c>
      <c r="C230" s="305">
        <v>2006</v>
      </c>
      <c r="D230" s="305" t="s">
        <v>3</v>
      </c>
      <c r="E230" s="305" t="s">
        <v>23</v>
      </c>
      <c r="F230" s="291" t="s">
        <v>670</v>
      </c>
      <c r="G230" s="306" t="s">
        <v>1037</v>
      </c>
      <c r="H230" s="263" t="s">
        <v>19</v>
      </c>
      <c r="I230" s="264">
        <v>25</v>
      </c>
      <c r="J230" s="314" t="s">
        <v>45</v>
      </c>
    </row>
    <row r="231" spans="1:10" hidden="1">
      <c r="A231" s="312">
        <v>152</v>
      </c>
      <c r="B231" s="304" t="s">
        <v>56</v>
      </c>
      <c r="C231" s="305">
        <v>2005</v>
      </c>
      <c r="D231" s="305" t="s">
        <v>4</v>
      </c>
      <c r="E231" s="305" t="s">
        <v>10</v>
      </c>
      <c r="F231" s="291" t="s">
        <v>237</v>
      </c>
      <c r="G231" s="306" t="s">
        <v>691</v>
      </c>
      <c r="H231" s="263" t="s">
        <v>19</v>
      </c>
      <c r="I231" s="264">
        <v>25</v>
      </c>
      <c r="J231" s="314" t="s">
        <v>1002</v>
      </c>
    </row>
    <row r="232" spans="1:10" hidden="1">
      <c r="A232" s="312">
        <v>182</v>
      </c>
      <c r="B232" s="304" t="s">
        <v>67</v>
      </c>
      <c r="C232" s="305">
        <v>2005</v>
      </c>
      <c r="D232" s="305" t="s">
        <v>3</v>
      </c>
      <c r="E232" s="305" t="s">
        <v>10</v>
      </c>
      <c r="F232" s="291" t="s">
        <v>275</v>
      </c>
      <c r="G232" s="306" t="s">
        <v>984</v>
      </c>
      <c r="H232" s="263" t="s">
        <v>19</v>
      </c>
      <c r="I232" s="264">
        <v>25</v>
      </c>
      <c r="J232" s="314" t="s">
        <v>1002</v>
      </c>
    </row>
    <row r="233" spans="1:10" hidden="1">
      <c r="A233" s="312">
        <v>179</v>
      </c>
      <c r="B233" s="304" t="s">
        <v>53</v>
      </c>
      <c r="C233" s="305">
        <v>1999</v>
      </c>
      <c r="D233" s="305" t="s">
        <v>4</v>
      </c>
      <c r="E233" s="305" t="s">
        <v>10</v>
      </c>
      <c r="F233" s="291" t="s">
        <v>171</v>
      </c>
      <c r="G233" s="306" t="s">
        <v>253</v>
      </c>
      <c r="H233" s="263" t="s">
        <v>19</v>
      </c>
      <c r="I233" s="264">
        <v>25</v>
      </c>
      <c r="J233" s="314" t="s">
        <v>1003</v>
      </c>
    </row>
    <row r="234" spans="1:10" hidden="1">
      <c r="A234" s="312">
        <v>67</v>
      </c>
      <c r="B234" s="304" t="s">
        <v>335</v>
      </c>
      <c r="C234" s="305">
        <v>2002</v>
      </c>
      <c r="D234" s="305" t="s">
        <v>3</v>
      </c>
      <c r="E234" s="305" t="s">
        <v>37</v>
      </c>
      <c r="F234" s="291" t="s">
        <v>337</v>
      </c>
      <c r="G234" s="306" t="s">
        <v>1052</v>
      </c>
      <c r="H234" s="263" t="s">
        <v>19</v>
      </c>
      <c r="I234" s="264">
        <v>25</v>
      </c>
      <c r="J234" s="314" t="s">
        <v>82</v>
      </c>
    </row>
    <row r="235" spans="1:10" hidden="1">
      <c r="A235" s="312">
        <v>17</v>
      </c>
      <c r="B235" s="304" t="s">
        <v>571</v>
      </c>
      <c r="C235" s="305">
        <v>2003</v>
      </c>
      <c r="D235" s="305" t="s">
        <v>3</v>
      </c>
      <c r="E235" s="305" t="s">
        <v>42</v>
      </c>
      <c r="F235" s="291" t="s">
        <v>572</v>
      </c>
      <c r="G235" s="306" t="s">
        <v>763</v>
      </c>
      <c r="H235" s="306" t="s">
        <v>19</v>
      </c>
      <c r="I235" s="264">
        <v>25</v>
      </c>
      <c r="J235" s="15" t="s">
        <v>81</v>
      </c>
    </row>
    <row r="236" spans="1:10" hidden="1">
      <c r="A236" s="312">
        <v>165</v>
      </c>
      <c r="B236" s="304" t="s">
        <v>65</v>
      </c>
      <c r="C236" s="305">
        <v>2004</v>
      </c>
      <c r="D236" s="305" t="s">
        <v>3</v>
      </c>
      <c r="E236" s="305" t="s">
        <v>10</v>
      </c>
      <c r="F236" s="291" t="s">
        <v>256</v>
      </c>
      <c r="G236" s="306" t="s">
        <v>576</v>
      </c>
      <c r="H236" s="263" t="s">
        <v>19</v>
      </c>
      <c r="I236" s="264">
        <v>25</v>
      </c>
      <c r="J236" s="314" t="s">
        <v>1003</v>
      </c>
    </row>
    <row r="237" spans="1:10" hidden="1">
      <c r="A237" s="312">
        <v>152</v>
      </c>
      <c r="B237" s="304" t="s">
        <v>56</v>
      </c>
      <c r="C237" s="305">
        <v>2005</v>
      </c>
      <c r="D237" s="305" t="s">
        <v>4</v>
      </c>
      <c r="E237" s="305" t="s">
        <v>10</v>
      </c>
      <c r="F237" s="291" t="s">
        <v>238</v>
      </c>
      <c r="G237" s="306" t="s">
        <v>1023</v>
      </c>
      <c r="H237" s="263" t="s">
        <v>19</v>
      </c>
      <c r="I237" s="264">
        <v>25</v>
      </c>
      <c r="J237" s="314" t="s">
        <v>45</v>
      </c>
    </row>
    <row r="238" spans="1:10" hidden="1">
      <c r="A238" s="312">
        <v>5</v>
      </c>
      <c r="B238" s="304" t="s">
        <v>562</v>
      </c>
      <c r="C238" s="305">
        <v>2008</v>
      </c>
      <c r="D238" s="305" t="s">
        <v>3</v>
      </c>
      <c r="E238" s="305" t="s">
        <v>42</v>
      </c>
      <c r="F238" s="291" t="s">
        <v>133</v>
      </c>
      <c r="G238" s="306" t="s">
        <v>795</v>
      </c>
      <c r="H238" s="306" t="s">
        <v>19</v>
      </c>
      <c r="I238" s="264">
        <v>25</v>
      </c>
      <c r="J238" s="314" t="s">
        <v>851</v>
      </c>
    </row>
    <row r="239" spans="1:10" hidden="1">
      <c r="A239" s="312">
        <v>68</v>
      </c>
      <c r="B239" s="304" t="s">
        <v>338</v>
      </c>
      <c r="C239" s="305">
        <v>2005</v>
      </c>
      <c r="D239" s="305" t="s">
        <v>3</v>
      </c>
      <c r="E239" s="305" t="s">
        <v>37</v>
      </c>
      <c r="F239" s="291" t="s">
        <v>340</v>
      </c>
      <c r="G239" s="306" t="s">
        <v>1159</v>
      </c>
      <c r="H239" s="263" t="s">
        <v>19</v>
      </c>
      <c r="I239" s="264">
        <v>25</v>
      </c>
      <c r="J239" s="314" t="s">
        <v>1164</v>
      </c>
    </row>
    <row r="240" spans="1:10" hidden="1">
      <c r="A240" s="312">
        <v>286</v>
      </c>
      <c r="B240" s="304" t="s">
        <v>515</v>
      </c>
      <c r="C240" s="305">
        <v>2003</v>
      </c>
      <c r="D240" s="305" t="s">
        <v>4</v>
      </c>
      <c r="E240" s="305" t="s">
        <v>23</v>
      </c>
      <c r="F240" s="291" t="s">
        <v>516</v>
      </c>
      <c r="G240" s="306" t="s">
        <v>1043</v>
      </c>
      <c r="H240" s="263" t="s">
        <v>19</v>
      </c>
      <c r="I240" s="264">
        <v>25</v>
      </c>
      <c r="J240" s="314" t="s">
        <v>82</v>
      </c>
    </row>
    <row r="241" spans="1:10">
      <c r="A241" s="313">
        <v>149</v>
      </c>
      <c r="B241" s="303" t="s">
        <v>405</v>
      </c>
      <c r="C241" s="258">
        <v>2010</v>
      </c>
      <c r="D241" s="258" t="s">
        <v>4</v>
      </c>
      <c r="E241" s="258" t="s">
        <v>11</v>
      </c>
      <c r="F241" s="286" t="s">
        <v>716</v>
      </c>
      <c r="G241" s="290" t="s">
        <v>205</v>
      </c>
      <c r="H241" s="259" t="s">
        <v>19</v>
      </c>
      <c r="I241" s="257">
        <v>25</v>
      </c>
      <c r="J241" s="314" t="s">
        <v>1164</v>
      </c>
    </row>
    <row r="242" spans="1:10">
      <c r="A242" s="312">
        <v>209</v>
      </c>
      <c r="B242" s="304" t="s">
        <v>409</v>
      </c>
      <c r="C242" s="305">
        <v>2011</v>
      </c>
      <c r="D242" s="305" t="s">
        <v>3</v>
      </c>
      <c r="E242" s="305" t="s">
        <v>11</v>
      </c>
      <c r="F242" s="291" t="s">
        <v>717</v>
      </c>
      <c r="G242" s="306" t="s">
        <v>1139</v>
      </c>
      <c r="H242" s="263" t="s">
        <v>19</v>
      </c>
      <c r="I242" s="264">
        <v>25</v>
      </c>
      <c r="J242" s="314" t="s">
        <v>1164</v>
      </c>
    </row>
    <row r="243" spans="1:10" hidden="1">
      <c r="A243" s="312">
        <v>384</v>
      </c>
      <c r="B243" s="304" t="s">
        <v>539</v>
      </c>
      <c r="C243" s="305">
        <v>2001</v>
      </c>
      <c r="D243" s="305" t="s">
        <v>4</v>
      </c>
      <c r="E243" s="305" t="s">
        <v>42</v>
      </c>
      <c r="F243" s="291" t="s">
        <v>540</v>
      </c>
      <c r="G243" s="306" t="s">
        <v>942</v>
      </c>
      <c r="H243" s="263" t="s">
        <v>19</v>
      </c>
      <c r="I243" s="264">
        <v>25</v>
      </c>
      <c r="J243" s="314" t="s">
        <v>80</v>
      </c>
    </row>
    <row r="244" spans="1:10">
      <c r="A244" s="312">
        <v>105</v>
      </c>
      <c r="B244" s="304" t="s">
        <v>379</v>
      </c>
      <c r="C244" s="305">
        <v>1997</v>
      </c>
      <c r="D244" s="305" t="s">
        <v>4</v>
      </c>
      <c r="E244" s="305" t="s">
        <v>11</v>
      </c>
      <c r="F244" s="291" t="s">
        <v>724</v>
      </c>
      <c r="G244" s="306" t="s">
        <v>1165</v>
      </c>
      <c r="H244" s="263" t="s">
        <v>19</v>
      </c>
      <c r="I244" s="264">
        <v>25</v>
      </c>
      <c r="J244" s="314" t="s">
        <v>51</v>
      </c>
    </row>
    <row r="245" spans="1:10" hidden="1">
      <c r="A245" s="312">
        <v>153</v>
      </c>
      <c r="B245" s="304" t="s">
        <v>66</v>
      </c>
      <c r="C245" s="305">
        <v>2005</v>
      </c>
      <c r="D245" s="305" t="s">
        <v>3</v>
      </c>
      <c r="E245" s="305" t="s">
        <v>10</v>
      </c>
      <c r="F245" s="291" t="s">
        <v>240</v>
      </c>
      <c r="G245" s="306" t="s">
        <v>1036</v>
      </c>
      <c r="H245" s="263" t="s">
        <v>19</v>
      </c>
      <c r="I245" s="264">
        <v>25</v>
      </c>
      <c r="J245" s="314" t="s">
        <v>45</v>
      </c>
    </row>
    <row r="246" spans="1:10" hidden="1">
      <c r="A246" s="312">
        <v>155</v>
      </c>
      <c r="B246" s="304" t="s">
        <v>39</v>
      </c>
      <c r="C246" s="305">
        <v>2007</v>
      </c>
      <c r="D246" s="305" t="s">
        <v>3</v>
      </c>
      <c r="E246" s="305" t="s">
        <v>10</v>
      </c>
      <c r="F246" s="291" t="s">
        <v>243</v>
      </c>
      <c r="G246" s="306" t="s">
        <v>1030</v>
      </c>
      <c r="H246" s="263" t="s">
        <v>19</v>
      </c>
      <c r="I246" s="264">
        <v>25</v>
      </c>
      <c r="J246" s="314" t="s">
        <v>45</v>
      </c>
    </row>
    <row r="247" spans="1:10" hidden="1">
      <c r="A247" s="313">
        <v>260</v>
      </c>
      <c r="B247" s="303" t="s">
        <v>491</v>
      </c>
      <c r="C247" s="258">
        <v>2004</v>
      </c>
      <c r="D247" s="258" t="s">
        <v>4</v>
      </c>
      <c r="E247" s="258" t="s">
        <v>23</v>
      </c>
      <c r="F247" s="286" t="s">
        <v>493</v>
      </c>
      <c r="G247" s="290" t="s">
        <v>1042</v>
      </c>
      <c r="H247" s="259" t="s">
        <v>19</v>
      </c>
      <c r="I247" s="257">
        <v>25</v>
      </c>
      <c r="J247" s="314" t="s">
        <v>82</v>
      </c>
    </row>
    <row r="248" spans="1:10" hidden="1">
      <c r="A248" s="312">
        <v>71</v>
      </c>
      <c r="B248" s="304" t="s">
        <v>346</v>
      </c>
      <c r="C248" s="305">
        <v>2008</v>
      </c>
      <c r="D248" s="305" t="s">
        <v>3</v>
      </c>
      <c r="E248" s="305" t="s">
        <v>37</v>
      </c>
      <c r="F248" s="291" t="s">
        <v>348</v>
      </c>
      <c r="G248" s="306" t="s">
        <v>1152</v>
      </c>
      <c r="H248" s="263" t="s">
        <v>19</v>
      </c>
      <c r="I248" s="264">
        <v>25</v>
      </c>
      <c r="J248" s="314" t="s">
        <v>1164</v>
      </c>
    </row>
    <row r="249" spans="1:10" hidden="1">
      <c r="A249" s="312"/>
      <c r="B249" s="304" t="s">
        <v>965</v>
      </c>
      <c r="C249" s="305">
        <v>2000</v>
      </c>
      <c r="D249" s="305" t="s">
        <v>4</v>
      </c>
      <c r="E249" s="305" t="s">
        <v>10</v>
      </c>
      <c r="F249" s="291" t="s">
        <v>1001</v>
      </c>
      <c r="G249" s="306" t="s">
        <v>1049</v>
      </c>
      <c r="H249" s="263" t="s">
        <v>19</v>
      </c>
      <c r="I249" s="264">
        <v>25</v>
      </c>
      <c r="J249" s="314" t="s">
        <v>82</v>
      </c>
    </row>
    <row r="250" spans="1:10" hidden="1">
      <c r="A250" s="312">
        <v>317</v>
      </c>
      <c r="B250" s="304" t="s">
        <v>139</v>
      </c>
      <c r="C250" s="305">
        <v>2004</v>
      </c>
      <c r="D250" s="305" t="s">
        <v>4</v>
      </c>
      <c r="E250" s="305" t="s">
        <v>10</v>
      </c>
      <c r="F250" s="291" t="s">
        <v>309</v>
      </c>
      <c r="G250" s="306" t="s">
        <v>1063</v>
      </c>
      <c r="H250" s="263" t="s">
        <v>19</v>
      </c>
      <c r="I250" s="264">
        <v>25</v>
      </c>
      <c r="J250" s="314" t="s">
        <v>1164</v>
      </c>
    </row>
    <row r="251" spans="1:10" hidden="1">
      <c r="A251" s="312">
        <v>31</v>
      </c>
      <c r="B251" s="304" t="s">
        <v>123</v>
      </c>
      <c r="C251" s="305">
        <v>2002</v>
      </c>
      <c r="D251" s="305" t="s">
        <v>4</v>
      </c>
      <c r="E251" s="305" t="s">
        <v>12</v>
      </c>
      <c r="F251" s="291" t="s">
        <v>114</v>
      </c>
      <c r="G251" s="306" t="s">
        <v>991</v>
      </c>
      <c r="H251" s="263" t="s">
        <v>19</v>
      </c>
      <c r="I251" s="264">
        <v>25</v>
      </c>
      <c r="J251" s="314" t="s">
        <v>1003</v>
      </c>
    </row>
    <row r="252" spans="1:10" hidden="1">
      <c r="A252" s="312">
        <v>19</v>
      </c>
      <c r="B252" s="304" t="s">
        <v>588</v>
      </c>
      <c r="C252" s="305">
        <v>2001</v>
      </c>
      <c r="D252" s="305" t="s">
        <v>3</v>
      </c>
      <c r="E252" s="305" t="s">
        <v>42</v>
      </c>
      <c r="F252" s="291" t="s">
        <v>554</v>
      </c>
      <c r="G252" s="306" t="s">
        <v>957</v>
      </c>
      <c r="H252" s="263" t="s">
        <v>19</v>
      </c>
      <c r="I252" s="264">
        <v>25</v>
      </c>
      <c r="J252" s="314" t="s">
        <v>80</v>
      </c>
    </row>
    <row r="253" spans="1:10" hidden="1">
      <c r="A253" s="312">
        <v>35</v>
      </c>
      <c r="B253" s="304" t="s">
        <v>128</v>
      </c>
      <c r="C253" s="305">
        <v>2001</v>
      </c>
      <c r="D253" s="305" t="s">
        <v>3</v>
      </c>
      <c r="E253" s="305" t="s">
        <v>12</v>
      </c>
      <c r="F253" s="291" t="s">
        <v>211</v>
      </c>
      <c r="G253" s="306" t="s">
        <v>998</v>
      </c>
      <c r="H253" s="263" t="s">
        <v>19</v>
      </c>
      <c r="I253" s="264">
        <v>25</v>
      </c>
      <c r="J253" s="314" t="s">
        <v>1003</v>
      </c>
    </row>
    <row r="254" spans="1:10" hidden="1">
      <c r="A254" s="312">
        <v>277</v>
      </c>
      <c r="B254" s="304" t="s">
        <v>506</v>
      </c>
      <c r="C254" s="305">
        <v>2004</v>
      </c>
      <c r="D254" s="305" t="s">
        <v>3</v>
      </c>
      <c r="E254" s="305" t="s">
        <v>23</v>
      </c>
      <c r="F254" s="291" t="s">
        <v>507</v>
      </c>
      <c r="G254" s="306" t="s">
        <v>1051</v>
      </c>
      <c r="H254" s="263" t="s">
        <v>19</v>
      </c>
      <c r="I254" s="264">
        <v>25</v>
      </c>
      <c r="J254" s="314" t="s">
        <v>82</v>
      </c>
    </row>
    <row r="255" spans="1:10" hidden="1">
      <c r="A255" s="312">
        <v>287</v>
      </c>
      <c r="B255" s="304" t="s">
        <v>517</v>
      </c>
      <c r="C255" s="305">
        <v>2005</v>
      </c>
      <c r="D255" s="305" t="s">
        <v>4</v>
      </c>
      <c r="E255" s="305" t="s">
        <v>23</v>
      </c>
      <c r="F255" s="291" t="s">
        <v>690</v>
      </c>
      <c r="G255" s="306" t="s">
        <v>688</v>
      </c>
      <c r="H255" s="263" t="s">
        <v>19</v>
      </c>
      <c r="I255" s="264">
        <v>25</v>
      </c>
      <c r="J255" s="314" t="s">
        <v>1164</v>
      </c>
    </row>
    <row r="256" spans="1:10" hidden="1">
      <c r="A256" s="312">
        <v>28</v>
      </c>
      <c r="B256" s="304" t="s">
        <v>117</v>
      </c>
      <c r="C256" s="305">
        <v>2001</v>
      </c>
      <c r="D256" s="305" t="s">
        <v>4</v>
      </c>
      <c r="E256" s="305" t="s">
        <v>12</v>
      </c>
      <c r="F256" s="291" t="s">
        <v>119</v>
      </c>
      <c r="G256" s="306" t="s">
        <v>1191</v>
      </c>
      <c r="H256" s="263" t="s">
        <v>19</v>
      </c>
      <c r="I256" s="264">
        <v>25</v>
      </c>
      <c r="J256" s="314" t="s">
        <v>51</v>
      </c>
    </row>
    <row r="257" spans="1:10" hidden="1">
      <c r="A257" s="312">
        <v>237</v>
      </c>
      <c r="B257" s="304" t="s">
        <v>473</v>
      </c>
      <c r="C257" s="305">
        <v>2006</v>
      </c>
      <c r="D257" s="305" t="s">
        <v>3</v>
      </c>
      <c r="E257" s="305" t="s">
        <v>23</v>
      </c>
      <c r="F257" s="291" t="s">
        <v>695</v>
      </c>
      <c r="G257" s="306" t="s">
        <v>1159</v>
      </c>
      <c r="H257" s="263" t="s">
        <v>19</v>
      </c>
      <c r="I257" s="264">
        <v>25</v>
      </c>
      <c r="J257" s="314" t="s">
        <v>1164</v>
      </c>
    </row>
    <row r="258" spans="1:10" hidden="1">
      <c r="A258" s="313">
        <v>55</v>
      </c>
      <c r="B258" s="303" t="s">
        <v>323</v>
      </c>
      <c r="C258" s="258">
        <v>2000</v>
      </c>
      <c r="D258" s="258" t="s">
        <v>4</v>
      </c>
      <c r="E258" s="258" t="s">
        <v>37</v>
      </c>
      <c r="F258" s="286" t="s">
        <v>325</v>
      </c>
      <c r="G258" s="290" t="s">
        <v>1187</v>
      </c>
      <c r="H258" s="259" t="s">
        <v>19</v>
      </c>
      <c r="I258" s="257">
        <v>25</v>
      </c>
      <c r="J258" s="314" t="s">
        <v>51</v>
      </c>
    </row>
    <row r="259" spans="1:10" hidden="1">
      <c r="A259" s="313">
        <v>11</v>
      </c>
      <c r="B259" s="303" t="s">
        <v>547</v>
      </c>
      <c r="C259" s="258">
        <v>2001</v>
      </c>
      <c r="D259" s="258" t="s">
        <v>4</v>
      </c>
      <c r="E259" s="258" t="s">
        <v>42</v>
      </c>
      <c r="F259" s="286" t="s">
        <v>548</v>
      </c>
      <c r="G259" s="290" t="s">
        <v>1048</v>
      </c>
      <c r="H259" s="259" t="s">
        <v>19</v>
      </c>
      <c r="I259" s="257">
        <v>25</v>
      </c>
      <c r="J259" s="314" t="s">
        <v>82</v>
      </c>
    </row>
    <row r="260" spans="1:10" hidden="1">
      <c r="A260" s="312">
        <v>33</v>
      </c>
      <c r="B260" s="304" t="s">
        <v>125</v>
      </c>
      <c r="C260" s="305">
        <v>2004</v>
      </c>
      <c r="D260" s="305" t="s">
        <v>4</v>
      </c>
      <c r="E260" s="305" t="s">
        <v>12</v>
      </c>
      <c r="F260" s="291" t="s">
        <v>208</v>
      </c>
      <c r="G260" s="306" t="s">
        <v>1182</v>
      </c>
      <c r="H260" s="263" t="s">
        <v>19</v>
      </c>
      <c r="I260" s="264">
        <v>25</v>
      </c>
      <c r="J260" s="314" t="s">
        <v>51</v>
      </c>
    </row>
    <row r="261" spans="1:10" hidden="1">
      <c r="A261" s="312">
        <v>329</v>
      </c>
      <c r="B261" s="304" t="s">
        <v>176</v>
      </c>
      <c r="C261" s="305">
        <v>2004</v>
      </c>
      <c r="D261" s="305" t="s">
        <v>4</v>
      </c>
      <c r="E261" s="305" t="s">
        <v>43</v>
      </c>
      <c r="F261" s="291" t="s">
        <v>178</v>
      </c>
      <c r="G261" s="306" t="s">
        <v>1170</v>
      </c>
      <c r="H261" s="263" t="s">
        <v>20</v>
      </c>
      <c r="I261" s="264">
        <v>20</v>
      </c>
      <c r="J261" s="314" t="s">
        <v>51</v>
      </c>
    </row>
    <row r="262" spans="1:10" hidden="1">
      <c r="A262" s="312">
        <v>347</v>
      </c>
      <c r="B262" s="304" t="s">
        <v>215</v>
      </c>
      <c r="C262" s="305">
        <v>2007</v>
      </c>
      <c r="D262" s="305" t="s">
        <v>4</v>
      </c>
      <c r="E262" s="305" t="s">
        <v>10</v>
      </c>
      <c r="F262" s="291" t="s">
        <v>133</v>
      </c>
      <c r="G262" s="306" t="s">
        <v>1062</v>
      </c>
      <c r="H262" s="263" t="s">
        <v>19</v>
      </c>
      <c r="I262" s="264">
        <v>25</v>
      </c>
      <c r="J262" s="314" t="s">
        <v>1164</v>
      </c>
    </row>
    <row r="263" spans="1:10" hidden="1">
      <c r="A263" s="312">
        <v>183</v>
      </c>
      <c r="B263" s="304" t="s">
        <v>60</v>
      </c>
      <c r="C263" s="305">
        <v>2009</v>
      </c>
      <c r="D263" s="305" t="s">
        <v>4</v>
      </c>
      <c r="E263" s="305" t="s">
        <v>10</v>
      </c>
      <c r="F263" s="291" t="s">
        <v>278</v>
      </c>
      <c r="G263" s="306" t="s">
        <v>1103</v>
      </c>
      <c r="H263" s="263" t="s">
        <v>19</v>
      </c>
      <c r="I263" s="264">
        <v>25</v>
      </c>
      <c r="J263" s="314" t="s">
        <v>1164</v>
      </c>
    </row>
    <row r="264" spans="1:10" hidden="1">
      <c r="A264" s="312">
        <v>35</v>
      </c>
      <c r="B264" s="304" t="s">
        <v>128</v>
      </c>
      <c r="C264" s="305">
        <v>2001</v>
      </c>
      <c r="D264" s="305" t="s">
        <v>3</v>
      </c>
      <c r="E264" s="305" t="s">
        <v>12</v>
      </c>
      <c r="F264" s="291" t="s">
        <v>108</v>
      </c>
      <c r="G264" s="306" t="s">
        <v>1201</v>
      </c>
      <c r="H264" s="263" t="s">
        <v>19</v>
      </c>
      <c r="I264" s="264">
        <v>25</v>
      </c>
      <c r="J264" s="314" t="s">
        <v>51</v>
      </c>
    </row>
    <row r="265" spans="1:10" hidden="1">
      <c r="A265" s="312">
        <v>303</v>
      </c>
      <c r="B265" s="304" t="s">
        <v>531</v>
      </c>
      <c r="C265" s="305">
        <v>2010</v>
      </c>
      <c r="D265" s="305" t="s">
        <v>3</v>
      </c>
      <c r="E265" s="305" t="s">
        <v>23</v>
      </c>
      <c r="F265" s="291" t="s">
        <v>133</v>
      </c>
      <c r="G265" s="306" t="s">
        <v>1127</v>
      </c>
      <c r="H265" s="263" t="s">
        <v>19</v>
      </c>
      <c r="I265" s="264">
        <v>25</v>
      </c>
      <c r="J265" s="314" t="s">
        <v>1164</v>
      </c>
    </row>
    <row r="266" spans="1:10" hidden="1">
      <c r="A266" s="312">
        <v>285</v>
      </c>
      <c r="B266" s="304" t="s">
        <v>512</v>
      </c>
      <c r="C266" s="305">
        <v>2002</v>
      </c>
      <c r="D266" s="305" t="s">
        <v>4</v>
      </c>
      <c r="E266" s="305" t="s">
        <v>23</v>
      </c>
      <c r="F266" s="291" t="s">
        <v>514</v>
      </c>
      <c r="G266" s="306" t="s">
        <v>1190</v>
      </c>
      <c r="H266" s="263" t="s">
        <v>19</v>
      </c>
      <c r="I266" s="264">
        <v>25</v>
      </c>
      <c r="J266" s="314" t="s">
        <v>51</v>
      </c>
    </row>
    <row r="267" spans="1:10" hidden="1">
      <c r="A267" s="312">
        <v>65</v>
      </c>
      <c r="B267" s="304" t="s">
        <v>332</v>
      </c>
      <c r="C267" s="305">
        <v>2002</v>
      </c>
      <c r="D267" s="305" t="s">
        <v>3</v>
      </c>
      <c r="E267" s="305" t="s">
        <v>37</v>
      </c>
      <c r="F267" s="291" t="s">
        <v>334</v>
      </c>
      <c r="G267" s="306" t="s">
        <v>1203</v>
      </c>
      <c r="H267" s="263" t="s">
        <v>19</v>
      </c>
      <c r="I267" s="264">
        <v>25</v>
      </c>
      <c r="J267" s="314" t="s">
        <v>51</v>
      </c>
    </row>
    <row r="268" spans="1:10" hidden="1">
      <c r="A268" s="313">
        <v>155</v>
      </c>
      <c r="B268" s="303" t="s">
        <v>39</v>
      </c>
      <c r="C268" s="258">
        <v>2007</v>
      </c>
      <c r="D268" s="258" t="s">
        <v>3</v>
      </c>
      <c r="E268" s="258" t="s">
        <v>10</v>
      </c>
      <c r="F268" s="286" t="s">
        <v>242</v>
      </c>
      <c r="G268" s="290" t="s">
        <v>1155</v>
      </c>
      <c r="H268" s="259" t="s">
        <v>19</v>
      </c>
      <c r="I268" s="257">
        <v>25</v>
      </c>
      <c r="J268" s="314" t="s">
        <v>1164</v>
      </c>
    </row>
    <row r="269" spans="1:10" hidden="1">
      <c r="A269" s="312">
        <v>204</v>
      </c>
      <c r="B269" s="304" t="s">
        <v>103</v>
      </c>
      <c r="C269" s="305">
        <v>2009</v>
      </c>
      <c r="D269" s="305" t="s">
        <v>3</v>
      </c>
      <c r="E269" s="305" t="s">
        <v>10</v>
      </c>
      <c r="F269" s="291" t="s">
        <v>306</v>
      </c>
      <c r="G269" s="306" t="s">
        <v>1148</v>
      </c>
      <c r="H269" s="263" t="s">
        <v>19</v>
      </c>
      <c r="I269" s="264">
        <v>25</v>
      </c>
      <c r="J269" s="314" t="s">
        <v>1164</v>
      </c>
    </row>
    <row r="270" spans="1:10" hidden="1">
      <c r="A270" s="312">
        <v>265</v>
      </c>
      <c r="B270" s="304" t="s">
        <v>497</v>
      </c>
      <c r="C270" s="305">
        <v>2003</v>
      </c>
      <c r="D270" s="305" t="s">
        <v>4</v>
      </c>
      <c r="E270" s="305" t="s">
        <v>23</v>
      </c>
      <c r="F270" s="291" t="s">
        <v>499</v>
      </c>
      <c r="G270" s="306" t="s">
        <v>1185</v>
      </c>
      <c r="H270" s="263" t="s">
        <v>19</v>
      </c>
      <c r="I270" s="264">
        <v>25</v>
      </c>
      <c r="J270" s="314" t="s">
        <v>51</v>
      </c>
    </row>
    <row r="271" spans="1:10" hidden="1">
      <c r="A271" s="312">
        <v>179</v>
      </c>
      <c r="B271" s="304" t="s">
        <v>53</v>
      </c>
      <c r="C271" s="305">
        <v>1999</v>
      </c>
      <c r="D271" s="305" t="s">
        <v>4</v>
      </c>
      <c r="E271" s="305" t="s">
        <v>10</v>
      </c>
      <c r="F271" s="291" t="s">
        <v>313</v>
      </c>
      <c r="G271" s="306" t="s">
        <v>1189</v>
      </c>
      <c r="H271" s="263" t="s">
        <v>19</v>
      </c>
      <c r="I271" s="264">
        <v>25</v>
      </c>
      <c r="J271" s="314" t="s">
        <v>51</v>
      </c>
    </row>
    <row r="272" spans="1:10" hidden="1">
      <c r="A272" s="312">
        <v>361</v>
      </c>
      <c r="B272" s="304" t="s">
        <v>227</v>
      </c>
      <c r="C272" s="305">
        <v>1999</v>
      </c>
      <c r="D272" s="305" t="s">
        <v>3</v>
      </c>
      <c r="E272" s="305" t="s">
        <v>10</v>
      </c>
      <c r="F272" s="291" t="s">
        <v>133</v>
      </c>
      <c r="G272" s="306" t="s">
        <v>1192</v>
      </c>
      <c r="H272" s="263" t="s">
        <v>19</v>
      </c>
      <c r="I272" s="264">
        <v>25</v>
      </c>
      <c r="J272" s="314" t="s">
        <v>51</v>
      </c>
    </row>
    <row r="273" spans="1:10" hidden="1">
      <c r="A273" s="312">
        <v>165</v>
      </c>
      <c r="B273" s="304" t="s">
        <v>65</v>
      </c>
      <c r="C273" s="305">
        <v>2004</v>
      </c>
      <c r="D273" s="305" t="s">
        <v>3</v>
      </c>
      <c r="E273" s="305" t="s">
        <v>10</v>
      </c>
      <c r="F273" s="291" t="s">
        <v>257</v>
      </c>
      <c r="G273" s="306" t="s">
        <v>1205</v>
      </c>
      <c r="H273" s="263" t="s">
        <v>19</v>
      </c>
      <c r="I273" s="264">
        <v>25</v>
      </c>
      <c r="J273" s="314" t="s">
        <v>51</v>
      </c>
    </row>
    <row r="274" spans="1:10" hidden="1">
      <c r="A274" s="312">
        <v>45</v>
      </c>
      <c r="B274" s="304" t="s">
        <v>450</v>
      </c>
      <c r="C274" s="305">
        <v>2008</v>
      </c>
      <c r="D274" s="305" t="s">
        <v>4</v>
      </c>
      <c r="E274" s="305" t="s">
        <v>13</v>
      </c>
      <c r="F274" s="291" t="s">
        <v>451</v>
      </c>
      <c r="G274" s="306" t="s">
        <v>1104</v>
      </c>
      <c r="H274" s="263" t="s">
        <v>19</v>
      </c>
      <c r="I274" s="264">
        <v>25</v>
      </c>
      <c r="J274" s="314" t="s">
        <v>1164</v>
      </c>
    </row>
    <row r="275" spans="1:10" hidden="1">
      <c r="A275" s="312">
        <v>243</v>
      </c>
      <c r="B275" s="304" t="s">
        <v>474</v>
      </c>
      <c r="C275" s="305">
        <v>2003</v>
      </c>
      <c r="D275" s="305" t="s">
        <v>3</v>
      </c>
      <c r="E275" s="305" t="s">
        <v>23</v>
      </c>
      <c r="F275" s="291" t="s">
        <v>467</v>
      </c>
      <c r="G275" s="306" t="s">
        <v>1197</v>
      </c>
      <c r="H275" s="263" t="s">
        <v>19</v>
      </c>
      <c r="I275" s="264">
        <v>25</v>
      </c>
      <c r="J275" s="314" t="s">
        <v>51</v>
      </c>
    </row>
    <row r="276" spans="1:10" hidden="1">
      <c r="A276" s="312"/>
      <c r="B276" s="304"/>
      <c r="C276" s="305"/>
      <c r="D276" s="305"/>
      <c r="E276" s="305"/>
      <c r="F276" s="291"/>
      <c r="G276" s="306"/>
      <c r="H276" s="263"/>
      <c r="I276" s="264"/>
      <c r="J276" s="314"/>
    </row>
    <row r="277" spans="1:10" hidden="1">
      <c r="A277" s="313"/>
      <c r="B277" s="303"/>
      <c r="C277" s="258"/>
      <c r="D277" s="258"/>
      <c r="E277" s="258"/>
      <c r="F277" s="286"/>
      <c r="G277" s="290"/>
      <c r="H277" s="259"/>
      <c r="I277" s="257"/>
      <c r="J277" s="314"/>
    </row>
    <row r="278" spans="1:10">
      <c r="A278" s="313"/>
      <c r="B278" s="303"/>
      <c r="C278" s="258"/>
      <c r="D278" s="258"/>
      <c r="E278" s="258"/>
      <c r="F278" s="286"/>
      <c r="G278" s="290"/>
      <c r="H278" s="327"/>
      <c r="I278" s="257"/>
      <c r="J278" s="314"/>
    </row>
    <row r="279" spans="1:10">
      <c r="F279" s="334" t="s">
        <v>19</v>
      </c>
      <c r="G279" s="334">
        <v>20</v>
      </c>
    </row>
    <row r="280" spans="1:10">
      <c r="F280" s="334" t="s">
        <v>20</v>
      </c>
      <c r="G280" s="334">
        <v>20</v>
      </c>
    </row>
    <row r="281" spans="1:10">
      <c r="F281" s="334" t="s">
        <v>21</v>
      </c>
      <c r="G281" s="334">
        <v>16</v>
      </c>
    </row>
  </sheetData>
  <pageMargins left="0.70866141732283472" right="0.70866141732283472" top="0.2" bottom="0.27" header="0.16" footer="0.18"/>
  <pageSetup paperSize="9" orientation="landscape" horizontalDpi="4294967293" verticalDpi="4294967293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R373"/>
  <sheetViews>
    <sheetView workbookViewId="0">
      <pane ySplit="1" topLeftCell="A112" activePane="bottomLeft" state="frozen"/>
      <selection pane="bottomLeft" activeCell="M2" sqref="M2:M59"/>
    </sheetView>
  </sheetViews>
  <sheetFormatPr defaultColWidth="9.140625" defaultRowHeight="15"/>
  <cols>
    <col min="1" max="1" width="4.42578125" style="59" customWidth="1"/>
    <col min="2" max="2" width="18.140625" style="86" customWidth="1"/>
    <col min="3" max="3" width="6.140625" style="122" customWidth="1"/>
    <col min="4" max="4" width="5.140625" style="86" customWidth="1"/>
    <col min="5" max="5" width="9.28515625" style="86" customWidth="1"/>
    <col min="6" max="6" width="9.28515625" style="22" customWidth="1"/>
    <col min="7" max="7" width="9.140625" style="22" customWidth="1"/>
    <col min="8" max="8" width="8.5703125" style="22" customWidth="1"/>
    <col min="9" max="9" width="9" style="22" customWidth="1"/>
    <col min="10" max="10" width="8" style="22" customWidth="1"/>
    <col min="11" max="11" width="8.140625" style="22" bestFit="1" customWidth="1"/>
    <col min="12" max="12" width="8" style="22" customWidth="1"/>
    <col min="13" max="13" width="8.42578125" style="36" customWidth="1"/>
    <col min="14" max="14" width="8" style="36" customWidth="1"/>
    <col min="15" max="15" width="9" style="36" customWidth="1"/>
    <col min="16" max="16" width="9.140625" style="36" customWidth="1"/>
    <col min="17" max="17" width="9.140625" style="89" customWidth="1"/>
    <col min="18" max="16384" width="9.140625" style="21"/>
  </cols>
  <sheetData>
    <row r="1" spans="1:18" s="75" customFormat="1" ht="28.5" customHeight="1">
      <c r="A1" s="74" t="s">
        <v>79</v>
      </c>
      <c r="B1" s="85" t="s">
        <v>24</v>
      </c>
      <c r="C1" s="131" t="s">
        <v>25</v>
      </c>
      <c r="D1" s="130" t="s">
        <v>26</v>
      </c>
      <c r="E1" s="130" t="s">
        <v>27</v>
      </c>
      <c r="F1" s="104" t="s">
        <v>44</v>
      </c>
      <c r="G1" s="104" t="s">
        <v>46</v>
      </c>
      <c r="H1" s="104" t="s">
        <v>48</v>
      </c>
      <c r="I1" s="104" t="s">
        <v>50</v>
      </c>
      <c r="J1" s="104" t="s">
        <v>49</v>
      </c>
      <c r="K1" s="104" t="s">
        <v>80</v>
      </c>
      <c r="L1" s="104" t="s">
        <v>47</v>
      </c>
      <c r="M1" s="104" t="s">
        <v>51</v>
      </c>
      <c r="N1" s="105" t="s">
        <v>81</v>
      </c>
      <c r="O1" s="105" t="s">
        <v>45</v>
      </c>
      <c r="P1" s="105" t="s">
        <v>82</v>
      </c>
      <c r="Q1" s="88" t="s">
        <v>131</v>
      </c>
      <c r="R1" s="75" t="s">
        <v>83</v>
      </c>
    </row>
    <row r="2" spans="1:18">
      <c r="A2" s="59">
        <v>1</v>
      </c>
      <c r="B2" s="116" t="s">
        <v>557</v>
      </c>
      <c r="C2" s="123">
        <v>2003</v>
      </c>
      <c r="D2" s="57" t="s">
        <v>3</v>
      </c>
      <c r="E2" s="66" t="s">
        <v>42</v>
      </c>
      <c r="F2" s="100"/>
      <c r="G2" s="100"/>
      <c r="H2" s="100"/>
      <c r="I2" s="100"/>
      <c r="J2" s="100"/>
      <c r="K2" s="100"/>
      <c r="L2" s="100"/>
      <c r="M2" s="73" t="s">
        <v>725</v>
      </c>
      <c r="N2" s="100"/>
      <c r="O2" s="100"/>
      <c r="P2" s="100"/>
      <c r="Q2" s="101">
        <f t="shared" ref="Q2:Q65" si="0">SUBTOTAL(103,(F2:P2))</f>
        <v>1</v>
      </c>
      <c r="R2" s="106"/>
    </row>
    <row r="3" spans="1:18">
      <c r="A3" s="59">
        <v>2</v>
      </c>
      <c r="B3" s="108" t="s">
        <v>583</v>
      </c>
      <c r="C3" s="57">
        <v>2008</v>
      </c>
      <c r="D3" s="57" t="s">
        <v>3</v>
      </c>
      <c r="E3" s="66" t="s">
        <v>42</v>
      </c>
      <c r="F3" s="100"/>
      <c r="G3" s="100"/>
      <c r="H3" s="100"/>
      <c r="I3" s="73" t="s">
        <v>702</v>
      </c>
      <c r="J3" s="100"/>
      <c r="K3" s="100"/>
      <c r="L3" s="100"/>
      <c r="M3" s="100"/>
      <c r="N3" s="100"/>
      <c r="O3" s="73" t="s">
        <v>584</v>
      </c>
      <c r="P3" s="100"/>
      <c r="Q3" s="87">
        <f t="shared" si="0"/>
        <v>2</v>
      </c>
    </row>
    <row r="4" spans="1:18">
      <c r="A4" s="59">
        <v>4</v>
      </c>
      <c r="B4" s="113" t="s">
        <v>594</v>
      </c>
      <c r="C4" s="55">
        <v>2000</v>
      </c>
      <c r="D4" s="55" t="s">
        <v>4</v>
      </c>
      <c r="E4" s="107" t="s">
        <v>42</v>
      </c>
      <c r="F4" s="100"/>
      <c r="G4" s="100"/>
      <c r="H4" s="100"/>
      <c r="I4" s="100"/>
      <c r="J4" s="100"/>
      <c r="K4" s="73" t="s">
        <v>656</v>
      </c>
      <c r="L4" s="100"/>
      <c r="M4" s="100"/>
      <c r="N4" s="73" t="s">
        <v>595</v>
      </c>
      <c r="O4" s="100"/>
      <c r="P4" s="100"/>
      <c r="Q4" s="87">
        <f t="shared" si="0"/>
        <v>2</v>
      </c>
    </row>
    <row r="5" spans="1:18">
      <c r="A5" s="59">
        <v>5</v>
      </c>
      <c r="B5" s="116" t="s">
        <v>562</v>
      </c>
      <c r="C5" s="57">
        <v>2008</v>
      </c>
      <c r="D5" s="57" t="s">
        <v>3</v>
      </c>
      <c r="E5" s="66" t="s">
        <v>42</v>
      </c>
      <c r="F5" s="73" t="s">
        <v>563</v>
      </c>
      <c r="G5" s="100"/>
      <c r="H5" s="73" t="s">
        <v>564</v>
      </c>
      <c r="I5" s="100"/>
      <c r="J5" s="100"/>
      <c r="K5" s="100"/>
      <c r="L5" s="100"/>
      <c r="M5" s="100"/>
      <c r="N5" s="100"/>
      <c r="O5" s="100"/>
      <c r="P5" s="100"/>
      <c r="Q5" s="101">
        <f t="shared" si="0"/>
        <v>2</v>
      </c>
    </row>
    <row r="6" spans="1:18">
      <c r="A6" s="59">
        <v>6</v>
      </c>
      <c r="B6" s="113" t="s">
        <v>581</v>
      </c>
      <c r="C6" s="55">
        <v>2006</v>
      </c>
      <c r="D6" s="55" t="s">
        <v>4</v>
      </c>
      <c r="E6" s="107" t="s">
        <v>42</v>
      </c>
      <c r="F6" s="100"/>
      <c r="G6" s="73" t="s">
        <v>119</v>
      </c>
      <c r="H6" s="73" t="s">
        <v>617</v>
      </c>
      <c r="I6" s="100"/>
      <c r="J6" s="100"/>
      <c r="K6" s="100"/>
      <c r="L6" s="100"/>
      <c r="M6" s="100"/>
      <c r="N6" s="100"/>
      <c r="O6" s="100"/>
      <c r="P6" s="100"/>
      <c r="Q6" s="87">
        <f t="shared" si="0"/>
        <v>2</v>
      </c>
    </row>
    <row r="7" spans="1:18">
      <c r="A7" s="59">
        <v>7</v>
      </c>
      <c r="B7" s="116" t="s">
        <v>568</v>
      </c>
      <c r="C7" s="57">
        <v>2009</v>
      </c>
      <c r="D7" s="57" t="s">
        <v>4</v>
      </c>
      <c r="E7" s="66" t="s">
        <v>42</v>
      </c>
      <c r="F7" s="73" t="s">
        <v>636</v>
      </c>
      <c r="G7" s="100"/>
      <c r="H7" s="73" t="s">
        <v>501</v>
      </c>
      <c r="I7" s="100"/>
      <c r="J7" s="100"/>
      <c r="K7" s="100"/>
      <c r="L7" s="100"/>
      <c r="M7" s="100"/>
      <c r="N7" s="100"/>
      <c r="O7" s="100"/>
      <c r="P7" s="100"/>
      <c r="Q7" s="101">
        <f t="shared" si="0"/>
        <v>2</v>
      </c>
    </row>
    <row r="8" spans="1:18">
      <c r="A8" s="59">
        <v>8</v>
      </c>
      <c r="B8" s="118" t="s">
        <v>582</v>
      </c>
      <c r="C8" s="92">
        <v>2001</v>
      </c>
      <c r="D8" s="68" t="s">
        <v>4</v>
      </c>
      <c r="E8" s="111" t="s">
        <v>42</v>
      </c>
      <c r="F8" s="69"/>
      <c r="G8" s="70"/>
      <c r="H8" s="70"/>
      <c r="I8" s="70"/>
      <c r="J8" s="99" t="s">
        <v>626</v>
      </c>
      <c r="K8" s="70"/>
      <c r="L8" s="70"/>
      <c r="M8" s="70"/>
      <c r="N8" s="99" t="s">
        <v>548</v>
      </c>
      <c r="O8" s="70"/>
      <c r="P8" s="70"/>
      <c r="Q8" s="87">
        <f t="shared" si="0"/>
        <v>2</v>
      </c>
    </row>
    <row r="9" spans="1:18">
      <c r="A9" s="59">
        <v>9</v>
      </c>
      <c r="B9" s="115" t="s">
        <v>565</v>
      </c>
      <c r="C9" s="55">
        <v>2006</v>
      </c>
      <c r="D9" s="55" t="s">
        <v>4</v>
      </c>
      <c r="E9" s="107" t="s">
        <v>42</v>
      </c>
      <c r="F9" s="100"/>
      <c r="G9" s="100"/>
      <c r="H9" s="73" t="s">
        <v>111</v>
      </c>
      <c r="I9" s="73" t="s">
        <v>701</v>
      </c>
      <c r="J9" s="100"/>
      <c r="K9" s="100"/>
      <c r="L9" s="100"/>
      <c r="M9" s="100"/>
      <c r="N9" s="100"/>
      <c r="O9" s="100"/>
      <c r="P9" s="100"/>
      <c r="Q9" s="87">
        <f t="shared" si="0"/>
        <v>2</v>
      </c>
    </row>
    <row r="10" spans="1:18">
      <c r="A10" s="59">
        <v>10</v>
      </c>
      <c r="B10" s="118" t="s">
        <v>569</v>
      </c>
      <c r="C10" s="92">
        <v>2001</v>
      </c>
      <c r="D10" s="68" t="s">
        <v>3</v>
      </c>
      <c r="E10" s="111" t="s">
        <v>42</v>
      </c>
      <c r="F10" s="69"/>
      <c r="G10" s="69"/>
      <c r="H10" s="69"/>
      <c r="I10" s="69"/>
      <c r="J10" s="69"/>
      <c r="K10" s="98" t="s">
        <v>540</v>
      </c>
      <c r="L10" s="69"/>
      <c r="M10" s="69"/>
      <c r="N10" s="98" t="s">
        <v>570</v>
      </c>
      <c r="O10" s="69"/>
      <c r="P10" s="69"/>
      <c r="Q10" s="87">
        <f t="shared" si="0"/>
        <v>2</v>
      </c>
    </row>
    <row r="11" spans="1:18">
      <c r="A11" s="59">
        <v>11</v>
      </c>
      <c r="B11" s="113" t="s">
        <v>547</v>
      </c>
      <c r="C11" s="55">
        <v>2001</v>
      </c>
      <c r="D11" s="55" t="s">
        <v>4</v>
      </c>
      <c r="E11" s="107" t="s">
        <v>42</v>
      </c>
      <c r="F11" s="100"/>
      <c r="G11" s="100"/>
      <c r="H11" s="100"/>
      <c r="I11" s="100"/>
      <c r="J11" s="73" t="s">
        <v>432</v>
      </c>
      <c r="K11" s="100"/>
      <c r="L11" s="100"/>
      <c r="M11" s="100"/>
      <c r="N11" s="100"/>
      <c r="O11" s="100"/>
      <c r="P11" s="73" t="s">
        <v>548</v>
      </c>
      <c r="Q11" s="87">
        <f t="shared" si="0"/>
        <v>2</v>
      </c>
    </row>
    <row r="12" spans="1:18">
      <c r="A12" s="59">
        <v>12</v>
      </c>
      <c r="B12" s="116" t="s">
        <v>579</v>
      </c>
      <c r="C12" s="57">
        <v>2001</v>
      </c>
      <c r="D12" s="57" t="s">
        <v>4</v>
      </c>
      <c r="E12" s="66" t="s">
        <v>42</v>
      </c>
      <c r="F12" s="100"/>
      <c r="G12" s="100"/>
      <c r="H12" s="100"/>
      <c r="I12" s="100"/>
      <c r="J12" s="100"/>
      <c r="K12" s="73" t="s">
        <v>628</v>
      </c>
      <c r="L12" s="100"/>
      <c r="M12" s="100"/>
      <c r="N12" s="73" t="s">
        <v>543</v>
      </c>
      <c r="O12" s="100"/>
      <c r="P12" s="100"/>
      <c r="Q12" s="101">
        <f t="shared" si="0"/>
        <v>2</v>
      </c>
    </row>
    <row r="13" spans="1:18">
      <c r="A13" s="59">
        <v>14</v>
      </c>
      <c r="B13" s="113" t="s">
        <v>566</v>
      </c>
      <c r="C13" s="55">
        <v>2005</v>
      </c>
      <c r="D13" s="55" t="s">
        <v>4</v>
      </c>
      <c r="E13" s="107" t="s">
        <v>42</v>
      </c>
      <c r="F13" s="73" t="s">
        <v>567</v>
      </c>
      <c r="G13" s="100"/>
      <c r="H13" s="100"/>
      <c r="I13" s="73" t="s">
        <v>703</v>
      </c>
      <c r="J13" s="100"/>
      <c r="K13" s="100"/>
      <c r="L13" s="100"/>
      <c r="M13" s="100"/>
      <c r="N13" s="100"/>
      <c r="O13" s="100"/>
      <c r="P13" s="100"/>
      <c r="Q13" s="87">
        <f t="shared" si="0"/>
        <v>2</v>
      </c>
    </row>
    <row r="14" spans="1:18">
      <c r="A14" s="59">
        <v>15</v>
      </c>
      <c r="B14" s="113" t="s">
        <v>580</v>
      </c>
      <c r="C14" s="55">
        <v>2001</v>
      </c>
      <c r="D14" s="55" t="s">
        <v>4</v>
      </c>
      <c r="E14" s="107" t="s">
        <v>42</v>
      </c>
      <c r="F14" s="100"/>
      <c r="G14" s="100"/>
      <c r="H14" s="100"/>
      <c r="I14" s="100"/>
      <c r="J14" s="100"/>
      <c r="K14" s="100"/>
      <c r="L14" s="100"/>
      <c r="M14" s="73" t="s">
        <v>109</v>
      </c>
      <c r="N14" s="73" t="s">
        <v>607</v>
      </c>
      <c r="O14" s="100"/>
      <c r="P14" s="100"/>
      <c r="Q14" s="87">
        <f t="shared" si="0"/>
        <v>2</v>
      </c>
    </row>
    <row r="15" spans="1:18">
      <c r="A15" s="59">
        <v>17</v>
      </c>
      <c r="B15" s="115" t="s">
        <v>571</v>
      </c>
      <c r="C15" s="55">
        <v>2003</v>
      </c>
      <c r="D15" s="55" t="s">
        <v>3</v>
      </c>
      <c r="E15" s="107" t="s">
        <v>42</v>
      </c>
      <c r="F15" s="100"/>
      <c r="G15" s="100"/>
      <c r="H15" s="100"/>
      <c r="I15" s="100"/>
      <c r="J15" s="100"/>
      <c r="K15" s="100"/>
      <c r="L15" s="100"/>
      <c r="M15" s="100"/>
      <c r="N15" s="73" t="s">
        <v>572</v>
      </c>
      <c r="O15" s="100"/>
      <c r="P15" s="98" t="s">
        <v>573</v>
      </c>
      <c r="Q15" s="87">
        <f t="shared" si="0"/>
        <v>2</v>
      </c>
    </row>
    <row r="16" spans="1:18" s="25" customFormat="1">
      <c r="A16" s="59">
        <v>18</v>
      </c>
      <c r="B16" s="115" t="s">
        <v>545</v>
      </c>
      <c r="C16" s="55">
        <v>2009</v>
      </c>
      <c r="D16" s="55" t="s">
        <v>3</v>
      </c>
      <c r="E16" s="107" t="s">
        <v>42</v>
      </c>
      <c r="F16" s="100"/>
      <c r="G16" s="100"/>
      <c r="H16" s="73" t="s">
        <v>546</v>
      </c>
      <c r="I16" s="73" t="s">
        <v>707</v>
      </c>
      <c r="J16" s="100"/>
      <c r="K16" s="100"/>
      <c r="L16" s="100"/>
      <c r="M16" s="100"/>
      <c r="N16" s="100"/>
      <c r="O16" s="100"/>
      <c r="P16" s="70"/>
      <c r="Q16" s="87">
        <f t="shared" si="0"/>
        <v>2</v>
      </c>
      <c r="R16" s="21"/>
    </row>
    <row r="17" spans="1:18">
      <c r="A17" s="59">
        <v>19</v>
      </c>
      <c r="B17" s="108" t="s">
        <v>588</v>
      </c>
      <c r="C17" s="57">
        <v>2001</v>
      </c>
      <c r="D17" s="57" t="s">
        <v>3</v>
      </c>
      <c r="E17" s="84" t="s">
        <v>42</v>
      </c>
      <c r="F17" s="100"/>
      <c r="G17" s="100"/>
      <c r="H17" s="100"/>
      <c r="I17" s="100"/>
      <c r="J17" s="100"/>
      <c r="K17" s="73" t="s">
        <v>554</v>
      </c>
      <c r="L17" s="100"/>
      <c r="M17" s="100"/>
      <c r="N17" s="73" t="s">
        <v>589</v>
      </c>
      <c r="O17" s="100"/>
      <c r="P17" s="100"/>
      <c r="Q17" s="87">
        <f t="shared" si="0"/>
        <v>2</v>
      </c>
    </row>
    <row r="18" spans="1:18">
      <c r="A18" s="59">
        <v>20</v>
      </c>
      <c r="B18" s="116" t="s">
        <v>550</v>
      </c>
      <c r="C18" s="57">
        <v>2002</v>
      </c>
      <c r="D18" s="57" t="s">
        <v>4</v>
      </c>
      <c r="E18" s="84" t="s">
        <v>42</v>
      </c>
      <c r="F18" s="100"/>
      <c r="G18" s="58"/>
      <c r="H18" s="58"/>
      <c r="I18" s="58"/>
      <c r="J18" s="58"/>
      <c r="K18" s="58"/>
      <c r="L18" s="58"/>
      <c r="M18" s="58"/>
      <c r="N18" s="72" t="s">
        <v>606</v>
      </c>
      <c r="O18" s="58"/>
      <c r="P18" s="72" t="s">
        <v>551</v>
      </c>
      <c r="Q18" s="87">
        <f t="shared" si="0"/>
        <v>2</v>
      </c>
    </row>
    <row r="19" spans="1:18">
      <c r="A19" s="59">
        <v>21</v>
      </c>
      <c r="B19" s="113" t="s">
        <v>596</v>
      </c>
      <c r="C19" s="55">
        <v>2005</v>
      </c>
      <c r="D19" s="55" t="s">
        <v>4</v>
      </c>
      <c r="E19" s="95" t="s">
        <v>42</v>
      </c>
      <c r="F19" s="73" t="s">
        <v>597</v>
      </c>
      <c r="G19" s="100"/>
      <c r="H19" s="100"/>
      <c r="I19" s="73" t="s">
        <v>706</v>
      </c>
      <c r="J19" s="100"/>
      <c r="K19" s="100"/>
      <c r="L19" s="100"/>
      <c r="M19" s="100"/>
      <c r="N19" s="100"/>
      <c r="O19" s="100"/>
      <c r="P19" s="100"/>
      <c r="Q19" s="87">
        <f t="shared" si="0"/>
        <v>2</v>
      </c>
    </row>
    <row r="20" spans="1:18">
      <c r="A20" s="59">
        <v>22</v>
      </c>
      <c r="B20" s="117" t="s">
        <v>549</v>
      </c>
      <c r="C20" s="123">
        <v>2007</v>
      </c>
      <c r="D20" s="57" t="s">
        <v>3</v>
      </c>
      <c r="E20" s="84" t="s">
        <v>42</v>
      </c>
      <c r="F20" s="73" t="s">
        <v>457</v>
      </c>
      <c r="G20" s="100"/>
      <c r="H20" s="100"/>
      <c r="I20" s="73" t="s">
        <v>709</v>
      </c>
      <c r="J20" s="100"/>
      <c r="K20" s="100"/>
      <c r="L20" s="100"/>
      <c r="M20" s="100"/>
      <c r="N20" s="100"/>
      <c r="O20" s="100"/>
      <c r="P20" s="100"/>
      <c r="Q20" s="87">
        <f t="shared" si="0"/>
        <v>2</v>
      </c>
      <c r="R20" s="51"/>
    </row>
    <row r="21" spans="1:18">
      <c r="A21" s="59">
        <v>23</v>
      </c>
      <c r="B21" s="108" t="s">
        <v>553</v>
      </c>
      <c r="C21" s="57">
        <v>2007</v>
      </c>
      <c r="D21" s="57" t="s">
        <v>4</v>
      </c>
      <c r="E21" s="84" t="s">
        <v>42</v>
      </c>
      <c r="F21" s="100"/>
      <c r="G21" s="73" t="s">
        <v>114</v>
      </c>
      <c r="H21" s="100"/>
      <c r="I21" s="100"/>
      <c r="J21" s="100"/>
      <c r="K21" s="100"/>
      <c r="L21" s="100"/>
      <c r="M21" s="100"/>
      <c r="N21" s="100"/>
      <c r="O21" s="73" t="s">
        <v>554</v>
      </c>
      <c r="P21" s="100"/>
      <c r="Q21" s="87">
        <f t="shared" si="0"/>
        <v>2</v>
      </c>
    </row>
    <row r="22" spans="1:18">
      <c r="A22" s="59">
        <v>24</v>
      </c>
      <c r="B22" s="115" t="s">
        <v>585</v>
      </c>
      <c r="C22" s="55">
        <v>1999</v>
      </c>
      <c r="D22" s="55" t="s">
        <v>4</v>
      </c>
      <c r="E22" s="95" t="s">
        <v>42</v>
      </c>
      <c r="F22" s="100"/>
      <c r="G22" s="100"/>
      <c r="H22" s="100"/>
      <c r="I22" s="100"/>
      <c r="J22" s="100"/>
      <c r="K22" s="73" t="s">
        <v>586</v>
      </c>
      <c r="L22" s="100"/>
      <c r="M22" s="100"/>
      <c r="N22" s="73" t="s">
        <v>605</v>
      </c>
      <c r="O22" s="100"/>
      <c r="P22" s="100"/>
      <c r="Q22" s="87">
        <f t="shared" si="0"/>
        <v>2</v>
      </c>
    </row>
    <row r="23" spans="1:18">
      <c r="A23" s="59">
        <v>25</v>
      </c>
      <c r="B23" s="108" t="s">
        <v>574</v>
      </c>
      <c r="C23" s="57">
        <v>2009</v>
      </c>
      <c r="D23" s="57" t="s">
        <v>3</v>
      </c>
      <c r="E23" s="84" t="s">
        <v>42</v>
      </c>
      <c r="F23" s="73" t="s">
        <v>575</v>
      </c>
      <c r="G23" s="100"/>
      <c r="H23" s="73" t="s">
        <v>576</v>
      </c>
      <c r="I23" s="100"/>
      <c r="J23" s="100"/>
      <c r="K23" s="100"/>
      <c r="L23" s="100"/>
      <c r="M23" s="100"/>
      <c r="N23" s="100"/>
      <c r="O23" s="100"/>
      <c r="P23" s="100"/>
      <c r="Q23" s="87">
        <f t="shared" si="0"/>
        <v>2</v>
      </c>
    </row>
    <row r="24" spans="1:18">
      <c r="A24" s="59">
        <v>26</v>
      </c>
      <c r="B24" s="115" t="s">
        <v>544</v>
      </c>
      <c r="C24" s="55">
        <v>2011</v>
      </c>
      <c r="D24" s="55" t="s">
        <v>3</v>
      </c>
      <c r="E24" s="95" t="s">
        <v>42</v>
      </c>
      <c r="F24" s="73" t="s">
        <v>445</v>
      </c>
      <c r="G24" s="100"/>
      <c r="H24" s="100"/>
      <c r="I24" s="73" t="s">
        <v>432</v>
      </c>
      <c r="J24" s="100"/>
      <c r="K24" s="100"/>
      <c r="L24" s="100"/>
      <c r="M24" s="100"/>
      <c r="N24" s="100"/>
      <c r="O24" s="100"/>
      <c r="P24" s="100"/>
      <c r="Q24" s="87">
        <f t="shared" si="0"/>
        <v>2</v>
      </c>
    </row>
    <row r="25" spans="1:18">
      <c r="A25" s="59">
        <v>27</v>
      </c>
      <c r="B25" s="113" t="s">
        <v>542</v>
      </c>
      <c r="C25" s="55">
        <v>2004</v>
      </c>
      <c r="D25" s="55" t="s">
        <v>4</v>
      </c>
      <c r="E25" s="95" t="s">
        <v>42</v>
      </c>
      <c r="F25" s="100"/>
      <c r="G25" s="100"/>
      <c r="H25" s="100"/>
      <c r="I25" s="100"/>
      <c r="J25" s="100"/>
      <c r="K25" s="100"/>
      <c r="L25" s="100"/>
      <c r="M25" s="73" t="s">
        <v>432</v>
      </c>
      <c r="N25" s="73" t="s">
        <v>543</v>
      </c>
      <c r="O25" s="100"/>
      <c r="P25" s="100"/>
      <c r="Q25" s="87">
        <f t="shared" si="0"/>
        <v>2</v>
      </c>
    </row>
    <row r="26" spans="1:18">
      <c r="A26" s="59">
        <v>27</v>
      </c>
      <c r="B26" s="116" t="s">
        <v>115</v>
      </c>
      <c r="C26" s="126">
        <v>1999</v>
      </c>
      <c r="D26" s="57" t="s">
        <v>4</v>
      </c>
      <c r="E26" s="84" t="s">
        <v>12</v>
      </c>
      <c r="F26" s="135"/>
      <c r="G26" s="128"/>
      <c r="H26" s="128"/>
      <c r="I26" s="128"/>
      <c r="J26" s="72" t="s">
        <v>201</v>
      </c>
      <c r="K26" s="128"/>
      <c r="L26" s="72" t="s">
        <v>116</v>
      </c>
      <c r="M26" s="128"/>
      <c r="N26" s="128"/>
      <c r="O26" s="128"/>
      <c r="P26" s="128"/>
      <c r="Q26" s="101">
        <f t="shared" si="0"/>
        <v>2</v>
      </c>
    </row>
    <row r="27" spans="1:18">
      <c r="A27" s="59">
        <v>28</v>
      </c>
      <c r="B27" s="115" t="s">
        <v>117</v>
      </c>
      <c r="C27" s="127">
        <v>2001</v>
      </c>
      <c r="D27" s="57" t="s">
        <v>4</v>
      </c>
      <c r="E27" s="84" t="s">
        <v>12</v>
      </c>
      <c r="F27" s="100"/>
      <c r="G27" s="100"/>
      <c r="H27" s="100"/>
      <c r="I27" s="100"/>
      <c r="J27" s="73" t="s">
        <v>118</v>
      </c>
      <c r="K27" s="100"/>
      <c r="L27" s="100"/>
      <c r="M27" s="73" t="s">
        <v>119</v>
      </c>
      <c r="N27" s="100"/>
      <c r="O27" s="100"/>
      <c r="P27" s="100"/>
      <c r="Q27" s="87">
        <f t="shared" si="0"/>
        <v>2</v>
      </c>
    </row>
    <row r="28" spans="1:18">
      <c r="A28" s="59">
        <v>28</v>
      </c>
      <c r="B28" s="113" t="s">
        <v>560</v>
      </c>
      <c r="C28" s="55">
        <v>2003</v>
      </c>
      <c r="D28" s="55" t="s">
        <v>4</v>
      </c>
      <c r="E28" s="95" t="s">
        <v>42</v>
      </c>
      <c r="F28" s="100"/>
      <c r="G28" s="100"/>
      <c r="H28" s="100"/>
      <c r="I28" s="100"/>
      <c r="J28" s="100"/>
      <c r="K28" s="73" t="s">
        <v>432</v>
      </c>
      <c r="L28" s="100"/>
      <c r="M28" s="73" t="s">
        <v>116</v>
      </c>
      <c r="N28" s="100"/>
      <c r="O28" s="100"/>
      <c r="P28" s="100"/>
      <c r="Q28" s="87">
        <f t="shared" si="0"/>
        <v>2</v>
      </c>
    </row>
    <row r="29" spans="1:18">
      <c r="A29" s="59">
        <v>29</v>
      </c>
      <c r="B29" s="115" t="s">
        <v>120</v>
      </c>
      <c r="C29" s="127">
        <v>2001</v>
      </c>
      <c r="D29" s="57" t="s">
        <v>4</v>
      </c>
      <c r="E29" s="84" t="s">
        <v>12</v>
      </c>
      <c r="F29" s="100"/>
      <c r="G29" s="100"/>
      <c r="H29" s="100"/>
      <c r="I29" s="100"/>
      <c r="J29" s="100"/>
      <c r="K29" s="73" t="s">
        <v>202</v>
      </c>
      <c r="L29" s="100"/>
      <c r="M29" s="73" t="s">
        <v>121</v>
      </c>
      <c r="N29" s="100"/>
      <c r="O29" s="100"/>
      <c r="P29" s="100"/>
      <c r="Q29" s="101">
        <f t="shared" si="0"/>
        <v>2</v>
      </c>
    </row>
    <row r="30" spans="1:18">
      <c r="A30" s="59">
        <v>29</v>
      </c>
      <c r="B30" s="108" t="s">
        <v>561</v>
      </c>
      <c r="C30" s="57">
        <v>2007</v>
      </c>
      <c r="D30" s="57" t="s">
        <v>3</v>
      </c>
      <c r="E30" s="84" t="s">
        <v>42</v>
      </c>
      <c r="F30" s="73" t="s">
        <v>447</v>
      </c>
      <c r="G30" s="100"/>
      <c r="H30" s="100"/>
      <c r="I30" s="73" t="s">
        <v>113</v>
      </c>
      <c r="J30" s="100"/>
      <c r="K30" s="100"/>
      <c r="L30" s="100"/>
      <c r="M30" s="100"/>
      <c r="N30" s="100"/>
      <c r="O30" s="100"/>
      <c r="P30" s="100"/>
      <c r="Q30" s="87">
        <f t="shared" si="0"/>
        <v>2</v>
      </c>
    </row>
    <row r="31" spans="1:18">
      <c r="A31" s="59">
        <v>30</v>
      </c>
      <c r="B31" s="115" t="s">
        <v>122</v>
      </c>
      <c r="C31" s="127">
        <v>2001</v>
      </c>
      <c r="D31" s="57" t="s">
        <v>4</v>
      </c>
      <c r="E31" s="84" t="s">
        <v>12</v>
      </c>
      <c r="F31" s="100"/>
      <c r="G31" s="100"/>
      <c r="H31" s="100"/>
      <c r="I31" s="100"/>
      <c r="J31" s="73" t="s">
        <v>203</v>
      </c>
      <c r="K31" s="100"/>
      <c r="L31" s="100"/>
      <c r="M31" s="73" t="s">
        <v>204</v>
      </c>
      <c r="N31" s="100"/>
      <c r="O31" s="100"/>
      <c r="P31" s="100"/>
      <c r="Q31" s="87">
        <f t="shared" si="0"/>
        <v>2</v>
      </c>
    </row>
    <row r="32" spans="1:18">
      <c r="A32" s="59">
        <v>31</v>
      </c>
      <c r="B32" s="115" t="s">
        <v>123</v>
      </c>
      <c r="C32" s="127">
        <v>2002</v>
      </c>
      <c r="D32" s="57" t="s">
        <v>4</v>
      </c>
      <c r="E32" s="66" t="s">
        <v>12</v>
      </c>
      <c r="F32" s="100"/>
      <c r="G32" s="100"/>
      <c r="H32" s="100"/>
      <c r="I32" s="100"/>
      <c r="J32" s="100"/>
      <c r="K32" s="100"/>
      <c r="L32" s="73" t="s">
        <v>114</v>
      </c>
      <c r="M32" s="73" t="s">
        <v>205</v>
      </c>
      <c r="N32" s="100"/>
      <c r="O32" s="100"/>
      <c r="P32" s="100"/>
      <c r="Q32" s="87">
        <f t="shared" si="0"/>
        <v>2</v>
      </c>
    </row>
    <row r="33" spans="1:18">
      <c r="A33" s="59">
        <v>31</v>
      </c>
      <c r="B33" s="108" t="s">
        <v>552</v>
      </c>
      <c r="C33" s="57">
        <v>2008</v>
      </c>
      <c r="D33" s="57" t="s">
        <v>3</v>
      </c>
      <c r="E33" s="66" t="s">
        <v>42</v>
      </c>
      <c r="F33" s="73" t="s">
        <v>119</v>
      </c>
      <c r="G33" s="100"/>
      <c r="H33" s="100"/>
      <c r="I33" s="73" t="s">
        <v>113</v>
      </c>
      <c r="J33" s="100"/>
      <c r="K33" s="100"/>
      <c r="L33" s="100"/>
      <c r="M33" s="100"/>
      <c r="N33" s="100"/>
      <c r="O33" s="100"/>
      <c r="P33" s="100"/>
      <c r="Q33" s="87">
        <f t="shared" si="0"/>
        <v>2</v>
      </c>
    </row>
    <row r="34" spans="1:18">
      <c r="A34" s="59">
        <v>32</v>
      </c>
      <c r="B34" s="115" t="s">
        <v>601</v>
      </c>
      <c r="C34" s="55">
        <v>2005</v>
      </c>
      <c r="D34" s="55" t="s">
        <v>3</v>
      </c>
      <c r="E34" s="107" t="s">
        <v>42</v>
      </c>
      <c r="F34" s="100"/>
      <c r="G34" s="100"/>
      <c r="H34" s="100"/>
      <c r="I34" s="73" t="s">
        <v>113</v>
      </c>
      <c r="J34" s="100"/>
      <c r="K34" s="100"/>
      <c r="L34" s="100"/>
      <c r="M34" s="100"/>
      <c r="N34" s="100"/>
      <c r="O34" s="100"/>
      <c r="P34" s="100"/>
      <c r="Q34" s="87">
        <f t="shared" si="0"/>
        <v>1</v>
      </c>
    </row>
    <row r="35" spans="1:18">
      <c r="A35" s="59">
        <v>32</v>
      </c>
      <c r="B35" s="115" t="s">
        <v>124</v>
      </c>
      <c r="C35" s="127">
        <v>2003</v>
      </c>
      <c r="D35" s="57" t="s">
        <v>4</v>
      </c>
      <c r="E35" s="66" t="s">
        <v>12</v>
      </c>
      <c r="F35" s="100"/>
      <c r="G35" s="100"/>
      <c r="H35" s="100"/>
      <c r="I35" s="100"/>
      <c r="J35" s="73" t="s">
        <v>206</v>
      </c>
      <c r="K35" s="73" t="s">
        <v>207</v>
      </c>
      <c r="L35" s="100"/>
      <c r="M35" s="100"/>
      <c r="N35" s="100"/>
      <c r="O35" s="100"/>
      <c r="P35" s="100"/>
      <c r="Q35" s="87">
        <f t="shared" si="0"/>
        <v>2</v>
      </c>
    </row>
    <row r="36" spans="1:18">
      <c r="A36" s="59">
        <v>33</v>
      </c>
      <c r="B36" s="115" t="s">
        <v>125</v>
      </c>
      <c r="C36" s="127">
        <v>2004</v>
      </c>
      <c r="D36" s="57" t="s">
        <v>4</v>
      </c>
      <c r="E36" s="66" t="s">
        <v>12</v>
      </c>
      <c r="F36" s="100"/>
      <c r="G36" s="100"/>
      <c r="H36" s="100"/>
      <c r="I36" s="100"/>
      <c r="J36" s="100"/>
      <c r="K36" s="100"/>
      <c r="L36" s="100"/>
      <c r="M36" s="73" t="s">
        <v>208</v>
      </c>
      <c r="N36" s="100"/>
      <c r="O36" s="100"/>
      <c r="P36" s="73" t="s">
        <v>209</v>
      </c>
      <c r="Q36" s="87">
        <f t="shared" si="0"/>
        <v>2</v>
      </c>
    </row>
    <row r="37" spans="1:18">
      <c r="A37" s="59">
        <v>33</v>
      </c>
      <c r="B37" s="116" t="s">
        <v>592</v>
      </c>
      <c r="C37" s="57">
        <v>2002</v>
      </c>
      <c r="D37" s="57" t="s">
        <v>4</v>
      </c>
      <c r="E37" s="66" t="s">
        <v>42</v>
      </c>
      <c r="F37" s="100"/>
      <c r="G37" s="100"/>
      <c r="H37" s="100"/>
      <c r="I37" s="100"/>
      <c r="J37" s="100"/>
      <c r="K37" s="100"/>
      <c r="L37" s="100"/>
      <c r="M37" s="73" t="s">
        <v>593</v>
      </c>
      <c r="N37" s="100"/>
      <c r="O37" s="100"/>
      <c r="P37" s="100"/>
      <c r="Q37" s="101">
        <f t="shared" si="0"/>
        <v>1</v>
      </c>
    </row>
    <row r="38" spans="1:18">
      <c r="A38" s="59">
        <v>34</v>
      </c>
      <c r="B38" s="115" t="s">
        <v>126</v>
      </c>
      <c r="C38" s="127">
        <v>2005</v>
      </c>
      <c r="D38" s="57" t="s">
        <v>4</v>
      </c>
      <c r="E38" s="66" t="s">
        <v>12</v>
      </c>
      <c r="F38" s="100"/>
      <c r="G38" s="100"/>
      <c r="H38" s="73" t="s">
        <v>127</v>
      </c>
      <c r="I38" s="73" t="s">
        <v>210</v>
      </c>
      <c r="J38" s="100"/>
      <c r="K38" s="100"/>
      <c r="L38" s="100"/>
      <c r="M38" s="100"/>
      <c r="N38" s="100"/>
      <c r="O38" s="100"/>
      <c r="P38" s="100"/>
      <c r="Q38" s="87">
        <f t="shared" si="0"/>
        <v>2</v>
      </c>
    </row>
    <row r="39" spans="1:18">
      <c r="A39" s="59">
        <v>34</v>
      </c>
      <c r="B39" s="108" t="s">
        <v>587</v>
      </c>
      <c r="C39" s="57">
        <v>2006</v>
      </c>
      <c r="D39" s="57" t="s">
        <v>4</v>
      </c>
      <c r="E39" s="57" t="s">
        <v>42</v>
      </c>
      <c r="F39" s="100"/>
      <c r="G39" s="100"/>
      <c r="H39" s="100"/>
      <c r="I39" s="73" t="s">
        <v>108</v>
      </c>
      <c r="J39" s="100"/>
      <c r="K39" s="100"/>
      <c r="L39" s="100"/>
      <c r="M39" s="100"/>
      <c r="N39" s="100"/>
      <c r="O39" s="100"/>
      <c r="P39" s="100"/>
      <c r="Q39" s="87">
        <f t="shared" si="0"/>
        <v>1</v>
      </c>
    </row>
    <row r="40" spans="1:18">
      <c r="A40" s="59">
        <v>35</v>
      </c>
      <c r="B40" s="115" t="s">
        <v>128</v>
      </c>
      <c r="C40" s="127">
        <v>2001</v>
      </c>
      <c r="D40" s="55" t="s">
        <v>3</v>
      </c>
      <c r="E40" s="66" t="s">
        <v>12</v>
      </c>
      <c r="F40" s="100"/>
      <c r="G40" s="100"/>
      <c r="H40" s="100"/>
      <c r="I40" s="100"/>
      <c r="J40" s="100"/>
      <c r="K40" s="100"/>
      <c r="L40" s="73" t="s">
        <v>211</v>
      </c>
      <c r="M40" s="73" t="s">
        <v>108</v>
      </c>
      <c r="N40" s="100"/>
      <c r="O40" s="100"/>
      <c r="P40" s="100"/>
      <c r="Q40" s="87">
        <f t="shared" si="0"/>
        <v>2</v>
      </c>
    </row>
    <row r="41" spans="1:18">
      <c r="A41" s="59">
        <v>35</v>
      </c>
      <c r="B41" s="108" t="s">
        <v>577</v>
      </c>
      <c r="C41" s="57">
        <v>2005</v>
      </c>
      <c r="D41" s="57" t="s">
        <v>3</v>
      </c>
      <c r="E41" s="66" t="s">
        <v>42</v>
      </c>
      <c r="F41" s="100"/>
      <c r="G41" s="100"/>
      <c r="H41" s="100"/>
      <c r="I41" s="73" t="s">
        <v>578</v>
      </c>
      <c r="J41" s="100"/>
      <c r="K41" s="100"/>
      <c r="L41" s="100"/>
      <c r="M41" s="100"/>
      <c r="N41" s="100"/>
      <c r="O41" s="100"/>
      <c r="P41" s="100"/>
      <c r="Q41" s="87">
        <f t="shared" si="0"/>
        <v>1</v>
      </c>
    </row>
    <row r="42" spans="1:18">
      <c r="A42" s="59">
        <v>36</v>
      </c>
      <c r="B42" s="117" t="s">
        <v>590</v>
      </c>
      <c r="C42" s="123">
        <v>2009</v>
      </c>
      <c r="D42" s="57" t="s">
        <v>3</v>
      </c>
      <c r="E42" s="66" t="s">
        <v>42</v>
      </c>
      <c r="F42" s="100"/>
      <c r="G42" s="100"/>
      <c r="H42" s="100"/>
      <c r="I42" s="73" t="s">
        <v>591</v>
      </c>
      <c r="J42" s="100"/>
      <c r="K42" s="100"/>
      <c r="L42" s="100"/>
      <c r="M42" s="100"/>
      <c r="N42" s="100"/>
      <c r="O42" s="100"/>
      <c r="P42" s="100"/>
      <c r="Q42" s="87">
        <f t="shared" si="0"/>
        <v>1</v>
      </c>
      <c r="R42" s="51"/>
    </row>
    <row r="43" spans="1:18">
      <c r="A43" s="59">
        <v>36</v>
      </c>
      <c r="B43" s="108" t="s">
        <v>426</v>
      </c>
      <c r="C43" s="57">
        <v>2002</v>
      </c>
      <c r="D43" s="57" t="s">
        <v>3</v>
      </c>
      <c r="E43" s="66" t="s">
        <v>13</v>
      </c>
      <c r="F43" s="100"/>
      <c r="G43" s="58"/>
      <c r="H43" s="58"/>
      <c r="I43" s="58"/>
      <c r="J43" s="100"/>
      <c r="K43" s="73" t="s">
        <v>427</v>
      </c>
      <c r="L43" s="100"/>
      <c r="M43" s="100"/>
      <c r="N43" s="100"/>
      <c r="O43" s="100"/>
      <c r="P43" s="73" t="s">
        <v>428</v>
      </c>
      <c r="Q43" s="87">
        <f t="shared" si="0"/>
        <v>2</v>
      </c>
    </row>
    <row r="44" spans="1:18">
      <c r="A44" s="59">
        <v>37</v>
      </c>
      <c r="B44" s="113" t="s">
        <v>559</v>
      </c>
      <c r="C44" s="55">
        <v>2007</v>
      </c>
      <c r="D44" s="55" t="s">
        <v>3</v>
      </c>
      <c r="E44" s="107" t="s">
        <v>42</v>
      </c>
      <c r="F44" s="100"/>
      <c r="G44" s="100"/>
      <c r="H44" s="100"/>
      <c r="I44" s="73" t="s">
        <v>116</v>
      </c>
      <c r="J44" s="100"/>
      <c r="K44" s="100"/>
      <c r="L44" s="100"/>
      <c r="M44" s="100"/>
      <c r="N44" s="100"/>
      <c r="O44" s="100"/>
      <c r="P44" s="100"/>
      <c r="Q44" s="87">
        <f t="shared" si="0"/>
        <v>1</v>
      </c>
    </row>
    <row r="45" spans="1:18">
      <c r="A45" s="59">
        <v>37</v>
      </c>
      <c r="B45" s="108" t="s">
        <v>429</v>
      </c>
      <c r="C45" s="57">
        <v>2000</v>
      </c>
      <c r="D45" s="57" t="s">
        <v>4</v>
      </c>
      <c r="E45" s="66" t="s">
        <v>13</v>
      </c>
      <c r="F45" s="100"/>
      <c r="G45" s="100"/>
      <c r="H45" s="100"/>
      <c r="I45" s="100"/>
      <c r="J45" s="73" t="s">
        <v>109</v>
      </c>
      <c r="K45" s="100"/>
      <c r="L45" s="73" t="s">
        <v>430</v>
      </c>
      <c r="M45" s="100"/>
      <c r="N45" s="100"/>
      <c r="O45" s="100"/>
      <c r="P45" s="100"/>
      <c r="Q45" s="87">
        <f t="shared" si="0"/>
        <v>2</v>
      </c>
    </row>
    <row r="46" spans="1:18">
      <c r="A46" s="59">
        <v>38</v>
      </c>
      <c r="B46" s="113" t="s">
        <v>555</v>
      </c>
      <c r="C46" s="55">
        <v>2007</v>
      </c>
      <c r="D46" s="57" t="s">
        <v>3</v>
      </c>
      <c r="E46" s="66" t="s">
        <v>42</v>
      </c>
      <c r="F46" s="100"/>
      <c r="G46" s="100"/>
      <c r="H46" s="100"/>
      <c r="I46" s="73" t="s">
        <v>556</v>
      </c>
      <c r="J46" s="100"/>
      <c r="K46" s="100"/>
      <c r="L46" s="100"/>
      <c r="M46" s="100"/>
      <c r="N46" s="100"/>
      <c r="O46" s="100"/>
      <c r="P46" s="69"/>
      <c r="Q46" s="87">
        <f t="shared" si="0"/>
        <v>1</v>
      </c>
      <c r="R46" s="83"/>
    </row>
    <row r="47" spans="1:18">
      <c r="A47" s="59">
        <v>38</v>
      </c>
      <c r="B47" s="116" t="s">
        <v>431</v>
      </c>
      <c r="C47" s="123">
        <v>2000</v>
      </c>
      <c r="D47" s="57" t="s">
        <v>4</v>
      </c>
      <c r="E47" s="66" t="s">
        <v>13</v>
      </c>
      <c r="F47" s="100"/>
      <c r="G47" s="100"/>
      <c r="H47" s="100"/>
      <c r="I47" s="100"/>
      <c r="J47" s="100"/>
      <c r="K47" s="73" t="s">
        <v>432</v>
      </c>
      <c r="L47" s="100"/>
      <c r="M47" s="100"/>
      <c r="N47" s="73" t="s">
        <v>433</v>
      </c>
      <c r="O47" s="100"/>
      <c r="P47" s="100"/>
      <c r="Q47" s="87">
        <f t="shared" si="0"/>
        <v>2</v>
      </c>
    </row>
    <row r="48" spans="1:18">
      <c r="A48" s="59">
        <v>39</v>
      </c>
      <c r="B48" s="108" t="s">
        <v>598</v>
      </c>
      <c r="C48" s="57">
        <v>2006</v>
      </c>
      <c r="D48" s="57" t="s">
        <v>4</v>
      </c>
      <c r="E48" s="66" t="s">
        <v>42</v>
      </c>
      <c r="F48" s="100"/>
      <c r="G48" s="100"/>
      <c r="H48" s="73" t="s">
        <v>118</v>
      </c>
      <c r="I48" s="73" t="s">
        <v>599</v>
      </c>
      <c r="J48" s="100"/>
      <c r="K48" s="100"/>
      <c r="L48" s="100"/>
      <c r="M48" s="100"/>
      <c r="N48" s="100"/>
      <c r="O48" s="100"/>
      <c r="P48" s="100"/>
      <c r="Q48" s="87">
        <f t="shared" si="0"/>
        <v>2</v>
      </c>
    </row>
    <row r="49" spans="1:18">
      <c r="A49" s="59">
        <v>39</v>
      </c>
      <c r="B49" s="115" t="s">
        <v>434</v>
      </c>
      <c r="C49" s="55">
        <v>2002</v>
      </c>
      <c r="D49" s="55" t="s">
        <v>3</v>
      </c>
      <c r="E49" s="107" t="s">
        <v>13</v>
      </c>
      <c r="F49" s="100"/>
      <c r="G49" s="100"/>
      <c r="H49" s="100"/>
      <c r="I49" s="100"/>
      <c r="J49" s="100"/>
      <c r="K49" s="100"/>
      <c r="L49" s="73" t="s">
        <v>435</v>
      </c>
      <c r="M49" s="100"/>
      <c r="N49" s="73" t="s">
        <v>436</v>
      </c>
      <c r="O49" s="100"/>
      <c r="P49" s="100"/>
      <c r="Q49" s="87">
        <f t="shared" si="0"/>
        <v>2</v>
      </c>
    </row>
    <row r="50" spans="1:18">
      <c r="A50" s="59">
        <v>40</v>
      </c>
      <c r="B50" s="113" t="s">
        <v>600</v>
      </c>
      <c r="C50" s="55">
        <v>2009</v>
      </c>
      <c r="D50" s="55" t="s">
        <v>4</v>
      </c>
      <c r="E50" s="107" t="s">
        <v>42</v>
      </c>
      <c r="F50" s="100"/>
      <c r="G50" s="100"/>
      <c r="H50" s="100"/>
      <c r="I50" s="73" t="s">
        <v>113</v>
      </c>
      <c r="J50" s="100"/>
      <c r="K50" s="100"/>
      <c r="L50" s="100"/>
      <c r="M50" s="100"/>
      <c r="N50" s="100"/>
      <c r="O50" s="100"/>
      <c r="P50" s="100"/>
      <c r="Q50" s="87">
        <f t="shared" si="0"/>
        <v>1</v>
      </c>
    </row>
    <row r="51" spans="1:18">
      <c r="A51" s="59">
        <v>40</v>
      </c>
      <c r="B51" s="113" t="s">
        <v>437</v>
      </c>
      <c r="C51" s="55">
        <v>2005</v>
      </c>
      <c r="D51" s="55" t="s">
        <v>4</v>
      </c>
      <c r="E51" s="107" t="s">
        <v>13</v>
      </c>
      <c r="F51" s="73" t="s">
        <v>438</v>
      </c>
      <c r="G51" s="100"/>
      <c r="H51" s="73" t="s">
        <v>439</v>
      </c>
      <c r="I51" s="100"/>
      <c r="J51" s="100"/>
      <c r="K51" s="100"/>
      <c r="L51" s="100"/>
      <c r="M51" s="100"/>
      <c r="N51" s="100"/>
      <c r="O51" s="100"/>
      <c r="P51" s="100"/>
      <c r="Q51" s="87">
        <f t="shared" si="0"/>
        <v>2</v>
      </c>
    </row>
    <row r="52" spans="1:18">
      <c r="A52" s="59">
        <v>41</v>
      </c>
      <c r="B52" s="115" t="s">
        <v>558</v>
      </c>
      <c r="C52" s="55">
        <v>2008</v>
      </c>
      <c r="D52" s="57" t="s">
        <v>4</v>
      </c>
      <c r="E52" s="66" t="s">
        <v>42</v>
      </c>
      <c r="F52" s="100"/>
      <c r="G52" s="100"/>
      <c r="H52" s="100"/>
      <c r="I52" s="73" t="s">
        <v>113</v>
      </c>
      <c r="J52" s="100"/>
      <c r="K52" s="100"/>
      <c r="L52" s="100"/>
      <c r="M52" s="100"/>
      <c r="N52" s="100"/>
      <c r="O52" s="100"/>
      <c r="P52" s="100"/>
      <c r="Q52" s="87">
        <f t="shared" si="0"/>
        <v>1</v>
      </c>
    </row>
    <row r="53" spans="1:18">
      <c r="A53" s="59">
        <v>42</v>
      </c>
      <c r="B53" s="113" t="s">
        <v>443</v>
      </c>
      <c r="C53" s="55">
        <v>2005</v>
      </c>
      <c r="D53" s="55" t="s">
        <v>4</v>
      </c>
      <c r="E53" s="107" t="s">
        <v>13</v>
      </c>
      <c r="F53" s="100"/>
      <c r="G53" s="73" t="s">
        <v>444</v>
      </c>
      <c r="H53" s="100"/>
      <c r="I53" s="100"/>
      <c r="J53" s="100"/>
      <c r="K53" s="100"/>
      <c r="L53" s="100"/>
      <c r="M53" s="100"/>
      <c r="N53" s="100"/>
      <c r="O53" s="73" t="s">
        <v>445</v>
      </c>
      <c r="P53" s="100"/>
      <c r="Q53" s="87">
        <f t="shared" si="0"/>
        <v>2</v>
      </c>
    </row>
    <row r="54" spans="1:18">
      <c r="A54" s="59">
        <v>45</v>
      </c>
      <c r="B54" s="82" t="s">
        <v>450</v>
      </c>
      <c r="C54" s="55">
        <v>2008</v>
      </c>
      <c r="D54" s="55" t="s">
        <v>4</v>
      </c>
      <c r="E54" s="107" t="s">
        <v>13</v>
      </c>
      <c r="F54" s="73" t="s">
        <v>449</v>
      </c>
      <c r="G54" s="100"/>
      <c r="H54" s="100"/>
      <c r="I54" s="73" t="s">
        <v>451</v>
      </c>
      <c r="J54" s="100"/>
      <c r="K54" s="100"/>
      <c r="L54" s="100"/>
      <c r="M54" s="100"/>
      <c r="N54" s="100"/>
      <c r="O54" s="100"/>
      <c r="P54" s="100"/>
      <c r="Q54" s="87">
        <f t="shared" si="0"/>
        <v>2</v>
      </c>
    </row>
    <row r="55" spans="1:18">
      <c r="A55" s="59">
        <v>47</v>
      </c>
      <c r="B55" s="113" t="s">
        <v>452</v>
      </c>
      <c r="C55" s="55">
        <v>2006</v>
      </c>
      <c r="D55" s="57" t="s">
        <v>3</v>
      </c>
      <c r="E55" s="66" t="s">
        <v>13</v>
      </c>
      <c r="F55" s="73" t="s">
        <v>453</v>
      </c>
      <c r="G55" s="100"/>
      <c r="H55" s="73" t="s">
        <v>454</v>
      </c>
      <c r="I55" s="100"/>
      <c r="J55" s="100"/>
      <c r="K55" s="100"/>
      <c r="L55" s="100"/>
      <c r="M55" s="100"/>
      <c r="N55" s="100"/>
      <c r="O55" s="100"/>
      <c r="P55" s="70"/>
      <c r="Q55" s="87">
        <f t="shared" si="0"/>
        <v>2</v>
      </c>
      <c r="R55" s="83"/>
    </row>
    <row r="56" spans="1:18">
      <c r="A56" s="59">
        <v>48</v>
      </c>
      <c r="B56" s="115" t="s">
        <v>455</v>
      </c>
      <c r="C56" s="55">
        <v>2006</v>
      </c>
      <c r="D56" s="55" t="s">
        <v>3</v>
      </c>
      <c r="E56" s="95" t="s">
        <v>13</v>
      </c>
      <c r="F56" s="100"/>
      <c r="G56" s="73" t="s">
        <v>456</v>
      </c>
      <c r="H56" s="73" t="s">
        <v>457</v>
      </c>
      <c r="I56" s="100"/>
      <c r="J56" s="100"/>
      <c r="K56" s="100"/>
      <c r="L56" s="100"/>
      <c r="M56" s="100"/>
      <c r="N56" s="100"/>
      <c r="O56" s="100"/>
      <c r="P56" s="70"/>
      <c r="Q56" s="87">
        <f t="shared" si="0"/>
        <v>2</v>
      </c>
    </row>
    <row r="57" spans="1:18">
      <c r="A57" s="59">
        <v>49</v>
      </c>
      <c r="B57" s="108" t="s">
        <v>315</v>
      </c>
      <c r="C57" s="57">
        <v>2003</v>
      </c>
      <c r="D57" s="57" t="s">
        <v>4</v>
      </c>
      <c r="E57" s="66" t="s">
        <v>37</v>
      </c>
      <c r="F57" s="100"/>
      <c r="G57" s="58"/>
      <c r="H57" s="58"/>
      <c r="I57" s="58"/>
      <c r="J57" s="58"/>
      <c r="K57" s="72" t="s">
        <v>316</v>
      </c>
      <c r="L57" s="58"/>
      <c r="M57" s="72" t="s">
        <v>317</v>
      </c>
      <c r="N57" s="58"/>
      <c r="O57" s="58"/>
      <c r="P57" s="58"/>
      <c r="Q57" s="87">
        <f t="shared" si="0"/>
        <v>2</v>
      </c>
    </row>
    <row r="58" spans="1:18">
      <c r="A58" s="59">
        <v>52</v>
      </c>
      <c r="B58" s="116" t="s">
        <v>318</v>
      </c>
      <c r="C58" s="57">
        <v>2003</v>
      </c>
      <c r="D58" s="57" t="s">
        <v>4</v>
      </c>
      <c r="E58" s="66" t="s">
        <v>37</v>
      </c>
      <c r="F58" s="100"/>
      <c r="G58" s="100"/>
      <c r="H58" s="100"/>
      <c r="I58" s="100"/>
      <c r="J58" s="73" t="s">
        <v>319</v>
      </c>
      <c r="K58" s="100"/>
      <c r="L58" s="100"/>
      <c r="M58" s="100"/>
      <c r="N58" s="100"/>
      <c r="O58" s="100"/>
      <c r="P58" s="73" t="s">
        <v>320</v>
      </c>
      <c r="Q58" s="101">
        <f t="shared" si="0"/>
        <v>2</v>
      </c>
    </row>
    <row r="59" spans="1:18">
      <c r="A59" s="59">
        <v>54</v>
      </c>
      <c r="B59" s="82" t="s">
        <v>321</v>
      </c>
      <c r="C59" s="55">
        <v>2004</v>
      </c>
      <c r="D59" s="55" t="s">
        <v>4</v>
      </c>
      <c r="E59" s="107" t="s">
        <v>37</v>
      </c>
      <c r="F59" s="100"/>
      <c r="G59" s="100"/>
      <c r="H59" s="100"/>
      <c r="I59" s="100"/>
      <c r="J59" s="100"/>
      <c r="K59" s="73" t="s">
        <v>130</v>
      </c>
      <c r="L59" s="100"/>
      <c r="M59" s="73" t="s">
        <v>322</v>
      </c>
      <c r="N59" s="100"/>
      <c r="O59" s="100"/>
      <c r="P59" s="100"/>
      <c r="Q59" s="87">
        <f t="shared" si="0"/>
        <v>2</v>
      </c>
    </row>
    <row r="60" spans="1:18">
      <c r="A60" s="59">
        <v>55</v>
      </c>
      <c r="B60" s="116" t="s">
        <v>323</v>
      </c>
      <c r="C60" s="132">
        <v>2000</v>
      </c>
      <c r="D60" s="57" t="s">
        <v>4</v>
      </c>
      <c r="E60" s="66" t="s">
        <v>37</v>
      </c>
      <c r="F60" s="100"/>
      <c r="G60" s="100"/>
      <c r="H60" s="100"/>
      <c r="I60" s="100"/>
      <c r="J60" s="100"/>
      <c r="K60" s="100"/>
      <c r="L60" s="73" t="s">
        <v>324</v>
      </c>
      <c r="M60" s="73" t="s">
        <v>325</v>
      </c>
      <c r="N60" s="100"/>
      <c r="O60" s="100"/>
      <c r="P60" s="100"/>
      <c r="Q60" s="87">
        <f t="shared" si="0"/>
        <v>2</v>
      </c>
    </row>
    <row r="61" spans="1:18">
      <c r="A61" s="59">
        <v>58</v>
      </c>
      <c r="B61" s="116" t="s">
        <v>326</v>
      </c>
      <c r="C61" s="123">
        <v>2005</v>
      </c>
      <c r="D61" s="57" t="s">
        <v>4</v>
      </c>
      <c r="E61" s="66" t="s">
        <v>37</v>
      </c>
      <c r="F61" s="73" t="s">
        <v>327</v>
      </c>
      <c r="G61" s="100"/>
      <c r="H61" s="100"/>
      <c r="I61" s="73" t="s">
        <v>328</v>
      </c>
      <c r="J61" s="100"/>
      <c r="K61" s="100"/>
      <c r="L61" s="100"/>
      <c r="M61" s="100"/>
      <c r="N61" s="100"/>
      <c r="O61" s="100"/>
      <c r="P61" s="100"/>
      <c r="Q61" s="101">
        <f t="shared" si="0"/>
        <v>2</v>
      </c>
      <c r="R61" s="106"/>
    </row>
    <row r="62" spans="1:18">
      <c r="A62" s="59">
        <v>60</v>
      </c>
      <c r="B62" s="67" t="s">
        <v>329</v>
      </c>
      <c r="C62" s="55">
        <v>2007</v>
      </c>
      <c r="D62" s="55" t="s">
        <v>4</v>
      </c>
      <c r="E62" s="107" t="s">
        <v>37</v>
      </c>
      <c r="F62" s="73" t="s">
        <v>330</v>
      </c>
      <c r="G62" s="100"/>
      <c r="H62" s="100"/>
      <c r="I62" s="73" t="s">
        <v>331</v>
      </c>
      <c r="J62" s="100"/>
      <c r="K62" s="100"/>
      <c r="L62" s="100"/>
      <c r="M62" s="100"/>
      <c r="N62" s="100"/>
      <c r="O62" s="100"/>
      <c r="P62" s="70"/>
      <c r="Q62" s="87">
        <f t="shared" si="0"/>
        <v>2</v>
      </c>
    </row>
    <row r="63" spans="1:18">
      <c r="A63" s="59">
        <v>65</v>
      </c>
      <c r="B63" s="113" t="s">
        <v>332</v>
      </c>
      <c r="C63" s="55">
        <v>2002</v>
      </c>
      <c r="D63" s="55" t="s">
        <v>3</v>
      </c>
      <c r="E63" s="107" t="s">
        <v>37</v>
      </c>
      <c r="F63" s="100"/>
      <c r="G63" s="100"/>
      <c r="H63" s="100"/>
      <c r="I63" s="100"/>
      <c r="J63" s="100"/>
      <c r="K63" s="100"/>
      <c r="L63" s="73" t="s">
        <v>333</v>
      </c>
      <c r="M63" s="73" t="s">
        <v>334</v>
      </c>
      <c r="N63" s="100"/>
      <c r="O63" s="100"/>
      <c r="P63" s="100"/>
      <c r="Q63" s="87">
        <f t="shared" si="0"/>
        <v>2</v>
      </c>
    </row>
    <row r="64" spans="1:18">
      <c r="A64" s="59">
        <v>67</v>
      </c>
      <c r="B64" s="108" t="s">
        <v>335</v>
      </c>
      <c r="C64" s="57">
        <v>2002</v>
      </c>
      <c r="D64" s="57" t="s">
        <v>3</v>
      </c>
      <c r="E64" s="66" t="s">
        <v>37</v>
      </c>
      <c r="F64" s="100"/>
      <c r="G64" s="100"/>
      <c r="H64" s="100"/>
      <c r="I64" s="100"/>
      <c r="J64" s="73" t="s">
        <v>336</v>
      </c>
      <c r="K64" s="100"/>
      <c r="L64" s="100"/>
      <c r="M64" s="100"/>
      <c r="N64" s="100"/>
      <c r="O64" s="100"/>
      <c r="P64" s="73" t="s">
        <v>337</v>
      </c>
      <c r="Q64" s="87">
        <f t="shared" si="0"/>
        <v>2</v>
      </c>
    </row>
    <row r="65" spans="1:18">
      <c r="A65" s="59">
        <v>68</v>
      </c>
      <c r="B65" s="113" t="s">
        <v>338</v>
      </c>
      <c r="C65" s="55">
        <v>2005</v>
      </c>
      <c r="D65" s="55" t="s">
        <v>3</v>
      </c>
      <c r="E65" s="107" t="s">
        <v>37</v>
      </c>
      <c r="F65" s="100"/>
      <c r="G65" s="100"/>
      <c r="H65" s="73" t="s">
        <v>339</v>
      </c>
      <c r="I65" s="73" t="s">
        <v>340</v>
      </c>
      <c r="J65" s="100"/>
      <c r="K65" s="100"/>
      <c r="L65" s="100"/>
      <c r="M65" s="100"/>
      <c r="N65" s="100"/>
      <c r="O65" s="100"/>
      <c r="P65" s="100"/>
      <c r="Q65" s="87">
        <f t="shared" si="0"/>
        <v>2</v>
      </c>
    </row>
    <row r="66" spans="1:18">
      <c r="A66" s="59">
        <v>69</v>
      </c>
      <c r="B66" s="115" t="s">
        <v>341</v>
      </c>
      <c r="C66" s="127">
        <v>1999</v>
      </c>
      <c r="D66" s="57" t="s">
        <v>3</v>
      </c>
      <c r="E66" s="66" t="s">
        <v>37</v>
      </c>
      <c r="F66" s="100"/>
      <c r="G66" s="100"/>
      <c r="H66" s="100"/>
      <c r="I66" s="100"/>
      <c r="J66" s="73" t="s">
        <v>629</v>
      </c>
      <c r="K66" s="100"/>
      <c r="L66" s="100"/>
      <c r="M66" s="100"/>
      <c r="N66" s="100"/>
      <c r="O66" s="100"/>
      <c r="P66" s="73" t="s">
        <v>342</v>
      </c>
      <c r="Q66" s="87">
        <f t="shared" ref="Q66:Q129" si="1">SUBTOTAL(103,(F66:P66))</f>
        <v>2</v>
      </c>
    </row>
    <row r="67" spans="1:18">
      <c r="A67" s="59">
        <v>70</v>
      </c>
      <c r="B67" s="108" t="s">
        <v>343</v>
      </c>
      <c r="C67" s="57">
        <v>2009</v>
      </c>
      <c r="D67" s="57" t="s">
        <v>3</v>
      </c>
      <c r="E67" s="66" t="s">
        <v>37</v>
      </c>
      <c r="F67" s="73" t="s">
        <v>344</v>
      </c>
      <c r="G67" s="100"/>
      <c r="H67" s="100"/>
      <c r="I67" s="73" t="s">
        <v>345</v>
      </c>
      <c r="J67" s="100"/>
      <c r="K67" s="100"/>
      <c r="L67" s="100"/>
      <c r="M67" s="100"/>
      <c r="N67" s="100"/>
      <c r="O67" s="100"/>
      <c r="P67" s="100"/>
      <c r="Q67" s="87">
        <f t="shared" si="1"/>
        <v>2</v>
      </c>
    </row>
    <row r="68" spans="1:18">
      <c r="A68" s="59">
        <v>71</v>
      </c>
      <c r="B68" s="113" t="s">
        <v>346</v>
      </c>
      <c r="C68" s="55">
        <v>2008</v>
      </c>
      <c r="D68" s="57" t="s">
        <v>3</v>
      </c>
      <c r="E68" s="66" t="s">
        <v>37</v>
      </c>
      <c r="F68" s="73" t="s">
        <v>347</v>
      </c>
      <c r="G68" s="100"/>
      <c r="H68" s="100"/>
      <c r="I68" s="73" t="s">
        <v>348</v>
      </c>
      <c r="J68" s="100"/>
      <c r="K68" s="100"/>
      <c r="L68" s="100"/>
      <c r="M68" s="100"/>
      <c r="N68" s="100"/>
      <c r="O68" s="100"/>
      <c r="P68" s="70"/>
      <c r="Q68" s="87">
        <f t="shared" si="1"/>
        <v>2</v>
      </c>
      <c r="R68" s="83"/>
    </row>
    <row r="69" spans="1:18">
      <c r="A69" s="59">
        <v>72</v>
      </c>
      <c r="B69" s="116" t="s">
        <v>349</v>
      </c>
      <c r="C69" s="123">
        <v>2005</v>
      </c>
      <c r="D69" s="57" t="s">
        <v>3</v>
      </c>
      <c r="E69" s="66" t="s">
        <v>37</v>
      </c>
      <c r="F69" s="100"/>
      <c r="G69" s="100"/>
      <c r="H69" s="100"/>
      <c r="I69" s="73" t="s">
        <v>350</v>
      </c>
      <c r="J69" s="100"/>
      <c r="K69" s="100"/>
      <c r="L69" s="100"/>
      <c r="M69" s="100"/>
      <c r="N69" s="100"/>
      <c r="O69" s="100"/>
      <c r="P69" s="100"/>
      <c r="Q69" s="87">
        <f t="shared" si="1"/>
        <v>1</v>
      </c>
    </row>
    <row r="70" spans="1:18">
      <c r="A70" s="59">
        <v>73</v>
      </c>
      <c r="B70" s="116" t="s">
        <v>351</v>
      </c>
      <c r="C70" s="57">
        <v>2003</v>
      </c>
      <c r="D70" s="57" t="s">
        <v>3</v>
      </c>
      <c r="E70" s="66" t="s">
        <v>37</v>
      </c>
      <c r="F70" s="100"/>
      <c r="G70" s="100"/>
      <c r="H70" s="100"/>
      <c r="I70" s="100"/>
      <c r="J70" s="100"/>
      <c r="K70" s="73" t="s">
        <v>269</v>
      </c>
      <c r="L70" s="100"/>
      <c r="M70" s="73" t="s">
        <v>352</v>
      </c>
      <c r="N70" s="100"/>
      <c r="O70" s="100"/>
      <c r="P70" s="100"/>
      <c r="Q70" s="101">
        <f t="shared" si="1"/>
        <v>2</v>
      </c>
    </row>
    <row r="71" spans="1:18">
      <c r="A71" s="59">
        <v>75</v>
      </c>
      <c r="B71" s="115" t="s">
        <v>357</v>
      </c>
      <c r="C71" s="55">
        <v>2003</v>
      </c>
      <c r="D71" s="55" t="s">
        <v>3</v>
      </c>
      <c r="E71" s="107" t="s">
        <v>11</v>
      </c>
      <c r="F71" s="100"/>
      <c r="G71" s="100"/>
      <c r="H71" s="100"/>
      <c r="I71" s="100"/>
      <c r="J71" s="100"/>
      <c r="K71" s="100"/>
      <c r="L71" s="73" t="s">
        <v>665</v>
      </c>
      <c r="M71" s="100"/>
      <c r="N71" s="100"/>
      <c r="O71" s="100"/>
      <c r="P71" s="99" t="s">
        <v>683</v>
      </c>
      <c r="Q71" s="87">
        <f t="shared" si="1"/>
        <v>2</v>
      </c>
    </row>
    <row r="72" spans="1:18">
      <c r="A72" s="59">
        <v>79</v>
      </c>
      <c r="B72" s="116" t="s">
        <v>358</v>
      </c>
      <c r="C72" s="123">
        <v>2007</v>
      </c>
      <c r="D72" s="57" t="s">
        <v>4</v>
      </c>
      <c r="E72" s="66" t="s">
        <v>11</v>
      </c>
      <c r="F72" s="100"/>
      <c r="G72" s="73" t="s">
        <v>457</v>
      </c>
      <c r="H72" s="100"/>
      <c r="I72" s="100"/>
      <c r="J72" s="100"/>
      <c r="K72" s="100"/>
      <c r="L72" s="100"/>
      <c r="M72" s="100"/>
      <c r="N72" s="100"/>
      <c r="O72" s="73" t="s">
        <v>676</v>
      </c>
      <c r="P72" s="100"/>
      <c r="Q72" s="87">
        <f t="shared" si="1"/>
        <v>2</v>
      </c>
    </row>
    <row r="73" spans="1:18">
      <c r="A73" s="59">
        <v>80</v>
      </c>
      <c r="B73" s="116" t="s">
        <v>359</v>
      </c>
      <c r="C73" s="57">
        <v>2007</v>
      </c>
      <c r="D73" s="57" t="s">
        <v>3</v>
      </c>
      <c r="E73" s="66" t="s">
        <v>11</v>
      </c>
      <c r="F73" s="100"/>
      <c r="G73" s="73" t="s">
        <v>663</v>
      </c>
      <c r="H73" s="100"/>
      <c r="I73" s="100"/>
      <c r="J73" s="100"/>
      <c r="K73" s="100"/>
      <c r="L73" s="100"/>
      <c r="M73" s="100"/>
      <c r="N73" s="100"/>
      <c r="O73" s="73" t="s">
        <v>674</v>
      </c>
      <c r="P73" s="100"/>
      <c r="Q73" s="101">
        <f t="shared" si="1"/>
        <v>2</v>
      </c>
    </row>
    <row r="74" spans="1:18">
      <c r="A74" s="59">
        <v>81</v>
      </c>
      <c r="B74" s="113" t="s">
        <v>360</v>
      </c>
      <c r="C74" s="55">
        <v>2007</v>
      </c>
      <c r="D74" s="55" t="s">
        <v>3</v>
      </c>
      <c r="E74" s="107" t="s">
        <v>11</v>
      </c>
      <c r="F74" s="100"/>
      <c r="G74" s="100"/>
      <c r="H74" s="73" t="s">
        <v>135</v>
      </c>
      <c r="I74" s="73" t="s">
        <v>127</v>
      </c>
      <c r="J74" s="100"/>
      <c r="K74" s="100"/>
      <c r="L74" s="100"/>
      <c r="M74" s="100"/>
      <c r="N74" s="100"/>
      <c r="O74" s="100"/>
      <c r="P74" s="100"/>
      <c r="Q74" s="87">
        <f t="shared" si="1"/>
        <v>2</v>
      </c>
    </row>
    <row r="75" spans="1:18">
      <c r="A75" s="59">
        <v>82</v>
      </c>
      <c r="B75" s="108" t="s">
        <v>361</v>
      </c>
      <c r="C75" s="57">
        <v>2009</v>
      </c>
      <c r="D75" s="57" t="s">
        <v>4</v>
      </c>
      <c r="E75" s="66" t="s">
        <v>11</v>
      </c>
      <c r="F75" s="73" t="s">
        <v>649</v>
      </c>
      <c r="G75" s="100"/>
      <c r="H75" s="100"/>
      <c r="I75" s="73" t="s">
        <v>362</v>
      </c>
      <c r="J75" s="100"/>
      <c r="K75" s="100"/>
      <c r="L75" s="100"/>
      <c r="M75" s="100"/>
      <c r="N75" s="100"/>
      <c r="O75" s="100"/>
      <c r="P75" s="100"/>
      <c r="Q75" s="87">
        <f t="shared" si="1"/>
        <v>2</v>
      </c>
    </row>
    <row r="76" spans="1:18">
      <c r="A76" s="59">
        <v>83</v>
      </c>
      <c r="B76" s="117" t="s">
        <v>363</v>
      </c>
      <c r="C76" s="123">
        <v>2007</v>
      </c>
      <c r="D76" s="57" t="s">
        <v>4</v>
      </c>
      <c r="E76" s="66" t="s">
        <v>11</v>
      </c>
      <c r="F76" s="100"/>
      <c r="G76" s="100"/>
      <c r="H76" s="73" t="s">
        <v>618</v>
      </c>
      <c r="I76" s="100"/>
      <c r="J76" s="100"/>
      <c r="K76" s="100"/>
      <c r="L76" s="100"/>
      <c r="M76" s="100"/>
      <c r="N76" s="100"/>
      <c r="O76" s="73" t="s">
        <v>679</v>
      </c>
      <c r="P76" s="100"/>
      <c r="Q76" s="87">
        <f t="shared" si="1"/>
        <v>2</v>
      </c>
      <c r="R76" s="51"/>
    </row>
    <row r="77" spans="1:18">
      <c r="A77" s="59">
        <v>84</v>
      </c>
      <c r="B77" s="108" t="s">
        <v>364</v>
      </c>
      <c r="C77" s="57">
        <v>2006</v>
      </c>
      <c r="D77" s="57" t="s">
        <v>3</v>
      </c>
      <c r="E77" s="66" t="s">
        <v>11</v>
      </c>
      <c r="F77" s="100"/>
      <c r="G77" s="100"/>
      <c r="H77" s="73" t="s">
        <v>620</v>
      </c>
      <c r="I77" s="73" t="s">
        <v>631</v>
      </c>
      <c r="J77" s="100"/>
      <c r="K77" s="100"/>
      <c r="L77" s="100"/>
      <c r="M77" s="100"/>
      <c r="N77" s="100"/>
      <c r="O77" s="100"/>
      <c r="P77" s="100"/>
      <c r="Q77" s="87">
        <f t="shared" si="1"/>
        <v>2</v>
      </c>
    </row>
    <row r="78" spans="1:18">
      <c r="A78" s="59">
        <v>85</v>
      </c>
      <c r="B78" s="113" t="s">
        <v>365</v>
      </c>
      <c r="C78" s="55">
        <v>2005</v>
      </c>
      <c r="D78" s="55" t="s">
        <v>3</v>
      </c>
      <c r="E78" s="107" t="s">
        <v>11</v>
      </c>
      <c r="F78" s="100"/>
      <c r="G78" s="73" t="s">
        <v>661</v>
      </c>
      <c r="H78" s="100"/>
      <c r="I78" s="100"/>
      <c r="J78" s="100"/>
      <c r="K78" s="100"/>
      <c r="L78" s="100"/>
      <c r="M78" s="100"/>
      <c r="N78" s="100"/>
      <c r="O78" s="73" t="s">
        <v>432</v>
      </c>
      <c r="P78" s="100"/>
      <c r="Q78" s="87">
        <f t="shared" si="1"/>
        <v>2</v>
      </c>
    </row>
    <row r="79" spans="1:18">
      <c r="A79" s="59">
        <v>86</v>
      </c>
      <c r="B79" s="113" t="s">
        <v>366</v>
      </c>
      <c r="C79" s="55">
        <v>2005</v>
      </c>
      <c r="D79" s="55" t="s">
        <v>4</v>
      </c>
      <c r="E79" s="107" t="s">
        <v>11</v>
      </c>
      <c r="F79" s="100"/>
      <c r="G79" s="100"/>
      <c r="H79" s="73" t="s">
        <v>612</v>
      </c>
      <c r="I79" s="73" t="s">
        <v>699</v>
      </c>
      <c r="J79" s="100"/>
      <c r="K79" s="100"/>
      <c r="L79" s="100"/>
      <c r="M79" s="100"/>
      <c r="N79" s="100"/>
      <c r="O79" s="100"/>
      <c r="P79" s="100"/>
      <c r="Q79" s="87">
        <f t="shared" si="1"/>
        <v>2</v>
      </c>
    </row>
    <row r="80" spans="1:18">
      <c r="A80" s="59">
        <v>89</v>
      </c>
      <c r="B80" s="108" t="s">
        <v>367</v>
      </c>
      <c r="C80" s="57">
        <v>2004</v>
      </c>
      <c r="D80" s="57" t="s">
        <v>4</v>
      </c>
      <c r="E80" s="66" t="s">
        <v>11</v>
      </c>
      <c r="F80" s="100"/>
      <c r="G80" s="100"/>
      <c r="H80" s="100"/>
      <c r="I80" s="100"/>
      <c r="J80" s="73" t="s">
        <v>368</v>
      </c>
      <c r="K80" s="73" t="s">
        <v>652</v>
      </c>
      <c r="L80" s="100"/>
      <c r="M80" s="100"/>
      <c r="N80" s="100"/>
      <c r="O80" s="100"/>
      <c r="P80" s="100"/>
      <c r="Q80" s="87">
        <f t="shared" si="1"/>
        <v>2</v>
      </c>
    </row>
    <row r="81" spans="1:18">
      <c r="A81" s="59">
        <v>90</v>
      </c>
      <c r="B81" s="115" t="s">
        <v>369</v>
      </c>
      <c r="C81" s="55">
        <v>2001</v>
      </c>
      <c r="D81" s="55" t="s">
        <v>3</v>
      </c>
      <c r="E81" s="107" t="s">
        <v>11</v>
      </c>
      <c r="F81" s="100"/>
      <c r="G81" s="100"/>
      <c r="H81" s="100"/>
      <c r="I81" s="100"/>
      <c r="J81" s="73" t="s">
        <v>370</v>
      </c>
      <c r="K81" s="100"/>
      <c r="L81" s="100"/>
      <c r="M81" s="73" t="s">
        <v>720</v>
      </c>
      <c r="N81" s="100"/>
      <c r="O81" s="100"/>
      <c r="P81" s="69"/>
      <c r="Q81" s="87">
        <f t="shared" si="1"/>
        <v>2</v>
      </c>
    </row>
    <row r="82" spans="1:18">
      <c r="A82" s="59">
        <v>91</v>
      </c>
      <c r="B82" s="108" t="s">
        <v>371</v>
      </c>
      <c r="C82" s="57">
        <v>2003</v>
      </c>
      <c r="D82" s="57" t="s">
        <v>4</v>
      </c>
      <c r="E82" s="66" t="s">
        <v>11</v>
      </c>
      <c r="F82" s="100"/>
      <c r="G82" s="100"/>
      <c r="H82" s="100"/>
      <c r="I82" s="100"/>
      <c r="J82" s="100"/>
      <c r="K82" s="73" t="s">
        <v>653</v>
      </c>
      <c r="L82" s="100"/>
      <c r="M82" s="73" t="s">
        <v>721</v>
      </c>
      <c r="N82" s="100"/>
      <c r="O82" s="100"/>
      <c r="P82" s="100"/>
      <c r="Q82" s="87">
        <f t="shared" si="1"/>
        <v>2</v>
      </c>
    </row>
    <row r="83" spans="1:18">
      <c r="A83" s="59">
        <v>95</v>
      </c>
      <c r="B83" s="108" t="s">
        <v>372</v>
      </c>
      <c r="C83" s="57">
        <v>2002</v>
      </c>
      <c r="D83" s="57" t="s">
        <v>3</v>
      </c>
      <c r="E83" s="66" t="s">
        <v>11</v>
      </c>
      <c r="F83" s="100"/>
      <c r="G83" s="100"/>
      <c r="H83" s="100"/>
      <c r="I83" s="100"/>
      <c r="J83" s="100"/>
      <c r="K83" s="100"/>
      <c r="L83" s="100"/>
      <c r="M83" s="100"/>
      <c r="N83" s="73" t="s">
        <v>602</v>
      </c>
      <c r="O83" s="100"/>
      <c r="P83" s="73" t="s">
        <v>684</v>
      </c>
      <c r="Q83" s="87">
        <f t="shared" si="1"/>
        <v>2</v>
      </c>
    </row>
    <row r="84" spans="1:18">
      <c r="A84" s="59">
        <v>96</v>
      </c>
      <c r="B84" s="117" t="s">
        <v>373</v>
      </c>
      <c r="C84" s="123">
        <v>2002</v>
      </c>
      <c r="D84" s="57" t="s">
        <v>3</v>
      </c>
      <c r="E84" s="66" t="s">
        <v>11</v>
      </c>
      <c r="F84" s="100"/>
      <c r="G84" s="100"/>
      <c r="H84" s="100"/>
      <c r="I84" s="100"/>
      <c r="J84" s="100"/>
      <c r="K84" s="73" t="s">
        <v>650</v>
      </c>
      <c r="L84" s="100"/>
      <c r="M84" s="73" t="s">
        <v>718</v>
      </c>
      <c r="N84" s="100"/>
      <c r="O84" s="100"/>
      <c r="P84" s="100"/>
      <c r="Q84" s="87">
        <f t="shared" si="1"/>
        <v>2</v>
      </c>
      <c r="R84" s="51"/>
    </row>
    <row r="85" spans="1:18">
      <c r="A85" s="59">
        <v>97</v>
      </c>
      <c r="B85" s="115" t="s">
        <v>374</v>
      </c>
      <c r="C85" s="55">
        <v>2004</v>
      </c>
      <c r="D85" s="55" t="s">
        <v>4</v>
      </c>
      <c r="E85" s="107" t="s">
        <v>11</v>
      </c>
      <c r="F85" s="100"/>
      <c r="G85" s="100"/>
      <c r="H85" s="100"/>
      <c r="I85" s="100"/>
      <c r="J85" s="73" t="s">
        <v>624</v>
      </c>
      <c r="K85" s="100"/>
      <c r="L85" s="100"/>
      <c r="M85" s="73" t="s">
        <v>722</v>
      </c>
      <c r="N85" s="100"/>
      <c r="O85" s="100"/>
      <c r="P85" s="70"/>
      <c r="Q85" s="87">
        <f t="shared" si="1"/>
        <v>2</v>
      </c>
    </row>
    <row r="86" spans="1:18">
      <c r="A86" s="59">
        <v>99</v>
      </c>
      <c r="B86" s="113" t="s">
        <v>375</v>
      </c>
      <c r="C86" s="55">
        <v>2003</v>
      </c>
      <c r="D86" s="55" t="s">
        <v>4</v>
      </c>
      <c r="E86" s="107" t="s">
        <v>11</v>
      </c>
      <c r="F86" s="100"/>
      <c r="G86" s="100"/>
      <c r="H86" s="100"/>
      <c r="I86" s="100"/>
      <c r="J86" s="73" t="s">
        <v>464</v>
      </c>
      <c r="K86" s="100"/>
      <c r="L86" s="100"/>
      <c r="M86" s="100"/>
      <c r="N86" s="73" t="s">
        <v>570</v>
      </c>
      <c r="O86" s="100"/>
      <c r="P86" s="100"/>
      <c r="Q86" s="87">
        <f t="shared" si="1"/>
        <v>2</v>
      </c>
    </row>
    <row r="87" spans="1:18">
      <c r="A87" s="59">
        <v>100</v>
      </c>
      <c r="B87" s="108" t="s">
        <v>376</v>
      </c>
      <c r="C87" s="57">
        <v>2002</v>
      </c>
      <c r="D87" s="57" t="s">
        <v>4</v>
      </c>
      <c r="E87" s="66" t="s">
        <v>11</v>
      </c>
      <c r="F87" s="100"/>
      <c r="G87" s="100"/>
      <c r="H87" s="100"/>
      <c r="I87" s="100"/>
      <c r="J87" s="73" t="s">
        <v>464</v>
      </c>
      <c r="K87" s="73" t="s">
        <v>116</v>
      </c>
      <c r="L87" s="100"/>
      <c r="M87" s="100"/>
      <c r="N87" s="100"/>
      <c r="O87" s="100"/>
      <c r="P87" s="100"/>
      <c r="Q87" s="87">
        <f t="shared" si="1"/>
        <v>2</v>
      </c>
    </row>
    <row r="88" spans="1:18">
      <c r="A88" s="59">
        <v>101</v>
      </c>
      <c r="B88" s="118" t="s">
        <v>377</v>
      </c>
      <c r="C88" s="92">
        <v>2002</v>
      </c>
      <c r="D88" s="68" t="s">
        <v>4</v>
      </c>
      <c r="E88" s="111" t="s">
        <v>11</v>
      </c>
      <c r="F88" s="69"/>
      <c r="G88" s="69"/>
      <c r="H88" s="69"/>
      <c r="I88" s="69"/>
      <c r="J88" s="69"/>
      <c r="K88" s="69"/>
      <c r="L88" s="98" t="s">
        <v>464</v>
      </c>
      <c r="M88" s="69"/>
      <c r="N88" s="69"/>
      <c r="O88" s="69"/>
      <c r="P88" s="98" t="s">
        <v>685</v>
      </c>
      <c r="Q88" s="87">
        <f t="shared" si="1"/>
        <v>2</v>
      </c>
    </row>
    <row r="89" spans="1:18">
      <c r="A89" s="59">
        <v>103</v>
      </c>
      <c r="B89" s="116" t="s">
        <v>378</v>
      </c>
      <c r="C89" s="123">
        <v>2002</v>
      </c>
      <c r="D89" s="57" t="s">
        <v>3</v>
      </c>
      <c r="E89" s="66" t="s">
        <v>11</v>
      </c>
      <c r="F89" s="100"/>
      <c r="G89" s="100"/>
      <c r="H89" s="100"/>
      <c r="I89" s="100"/>
      <c r="J89" s="100"/>
      <c r="K89" s="73" t="s">
        <v>654</v>
      </c>
      <c r="L89" s="100"/>
      <c r="M89" s="73" t="s">
        <v>723</v>
      </c>
      <c r="N89" s="100"/>
      <c r="O89" s="100"/>
      <c r="P89" s="100"/>
      <c r="Q89" s="87">
        <f t="shared" si="1"/>
        <v>2</v>
      </c>
    </row>
    <row r="90" spans="1:18">
      <c r="A90" s="59">
        <v>105</v>
      </c>
      <c r="B90" s="116" t="s">
        <v>379</v>
      </c>
      <c r="C90" s="123">
        <v>1997</v>
      </c>
      <c r="D90" s="57" t="s">
        <v>4</v>
      </c>
      <c r="E90" s="66" t="s">
        <v>11</v>
      </c>
      <c r="F90" s="100"/>
      <c r="G90" s="100"/>
      <c r="H90" s="100"/>
      <c r="I90" s="100"/>
      <c r="J90" s="100"/>
      <c r="K90" s="73" t="s">
        <v>655</v>
      </c>
      <c r="L90" s="100"/>
      <c r="M90" s="73" t="s">
        <v>724</v>
      </c>
      <c r="N90" s="100"/>
      <c r="O90" s="100"/>
      <c r="P90" s="100"/>
      <c r="Q90" s="101">
        <f t="shared" si="1"/>
        <v>2</v>
      </c>
      <c r="R90" s="106"/>
    </row>
    <row r="91" spans="1:18">
      <c r="A91" s="59">
        <v>108</v>
      </c>
      <c r="B91" s="115" t="s">
        <v>380</v>
      </c>
      <c r="C91" s="55">
        <v>2003</v>
      </c>
      <c r="D91" s="55" t="s">
        <v>3</v>
      </c>
      <c r="E91" s="107" t="s">
        <v>11</v>
      </c>
      <c r="F91" s="100"/>
      <c r="G91" s="100"/>
      <c r="H91" s="100"/>
      <c r="I91" s="100"/>
      <c r="J91" s="73" t="s">
        <v>623</v>
      </c>
      <c r="K91" s="100"/>
      <c r="L91" s="73" t="s">
        <v>666</v>
      </c>
      <c r="M91" s="100"/>
      <c r="N91" s="100"/>
      <c r="O91" s="100"/>
      <c r="P91" s="70"/>
      <c r="Q91" s="87">
        <f t="shared" si="1"/>
        <v>2</v>
      </c>
    </row>
    <row r="92" spans="1:18">
      <c r="A92" s="59">
        <v>109</v>
      </c>
      <c r="B92" s="113" t="s">
        <v>381</v>
      </c>
      <c r="C92" s="55">
        <v>2004</v>
      </c>
      <c r="D92" s="55" t="s">
        <v>3</v>
      </c>
      <c r="E92" s="66" t="s">
        <v>11</v>
      </c>
      <c r="F92" s="100"/>
      <c r="G92" s="100"/>
      <c r="H92" s="100"/>
      <c r="I92" s="100"/>
      <c r="J92" s="73" t="s">
        <v>624</v>
      </c>
      <c r="K92" s="73" t="s">
        <v>382</v>
      </c>
      <c r="L92" s="100"/>
      <c r="M92" s="100"/>
      <c r="N92" s="100"/>
      <c r="O92" s="100"/>
      <c r="P92" s="69"/>
      <c r="Q92" s="87">
        <f t="shared" si="1"/>
        <v>2</v>
      </c>
      <c r="R92" s="83"/>
    </row>
    <row r="93" spans="1:18">
      <c r="A93" s="59">
        <v>110</v>
      </c>
      <c r="B93" s="116" t="s">
        <v>383</v>
      </c>
      <c r="C93" s="57">
        <v>2002</v>
      </c>
      <c r="D93" s="57" t="s">
        <v>3</v>
      </c>
      <c r="E93" s="66" t="s">
        <v>11</v>
      </c>
      <c r="F93" s="100"/>
      <c r="G93" s="100"/>
      <c r="H93" s="100"/>
      <c r="I93" s="100"/>
      <c r="J93" s="100"/>
      <c r="K93" s="100"/>
      <c r="L93" s="73" t="s">
        <v>667</v>
      </c>
      <c r="M93" s="100"/>
      <c r="N93" s="73" t="s">
        <v>604</v>
      </c>
      <c r="O93" s="100"/>
      <c r="P93" s="100"/>
      <c r="Q93" s="101">
        <f t="shared" si="1"/>
        <v>2</v>
      </c>
    </row>
    <row r="94" spans="1:18">
      <c r="A94" s="59">
        <v>112</v>
      </c>
      <c r="B94" s="113" t="s">
        <v>384</v>
      </c>
      <c r="C94" s="55">
        <v>2004</v>
      </c>
      <c r="D94" s="55" t="s">
        <v>4</v>
      </c>
      <c r="E94" s="107" t="s">
        <v>11</v>
      </c>
      <c r="F94" s="100"/>
      <c r="G94" s="100"/>
      <c r="H94" s="100"/>
      <c r="I94" s="100"/>
      <c r="J94" s="100"/>
      <c r="K94" s="100"/>
      <c r="L94" s="100"/>
      <c r="M94" s="100"/>
      <c r="N94" s="73" t="s">
        <v>548</v>
      </c>
      <c r="O94" s="100"/>
      <c r="P94" s="73" t="s">
        <v>507</v>
      </c>
      <c r="Q94" s="87">
        <f t="shared" si="1"/>
        <v>2</v>
      </c>
    </row>
    <row r="95" spans="1:18">
      <c r="A95" s="59">
        <v>114</v>
      </c>
      <c r="B95" s="82" t="s">
        <v>385</v>
      </c>
      <c r="C95" s="55">
        <v>2004</v>
      </c>
      <c r="D95" s="55" t="s">
        <v>4</v>
      </c>
      <c r="E95" s="107" t="s">
        <v>11</v>
      </c>
      <c r="F95" s="100"/>
      <c r="G95" s="100"/>
      <c r="H95" s="100"/>
      <c r="I95" s="100"/>
      <c r="J95" s="73" t="s">
        <v>625</v>
      </c>
      <c r="K95" s="100"/>
      <c r="L95" s="100"/>
      <c r="M95" s="100"/>
      <c r="N95" s="100"/>
      <c r="O95" s="100"/>
      <c r="P95" s="73" t="s">
        <v>548</v>
      </c>
      <c r="Q95" s="87">
        <f t="shared" si="1"/>
        <v>2</v>
      </c>
    </row>
    <row r="96" spans="1:18">
      <c r="A96" s="59">
        <v>119</v>
      </c>
      <c r="B96" s="115" t="s">
        <v>386</v>
      </c>
      <c r="C96" s="55">
        <v>2005</v>
      </c>
      <c r="D96" s="55" t="s">
        <v>4</v>
      </c>
      <c r="E96" s="107" t="s">
        <v>11</v>
      </c>
      <c r="F96" s="100"/>
      <c r="G96" s="73" t="s">
        <v>660</v>
      </c>
      <c r="H96" s="100"/>
      <c r="I96" s="73" t="s">
        <v>689</v>
      </c>
      <c r="J96" s="100"/>
      <c r="K96" s="100"/>
      <c r="L96" s="100"/>
      <c r="M96" s="100"/>
      <c r="N96" s="100"/>
      <c r="O96" s="100"/>
      <c r="P96" s="70"/>
      <c r="Q96" s="87">
        <f t="shared" si="1"/>
        <v>2</v>
      </c>
    </row>
    <row r="97" spans="1:18">
      <c r="A97" s="59">
        <v>120</v>
      </c>
      <c r="B97" s="113" t="s">
        <v>387</v>
      </c>
      <c r="C97" s="55">
        <v>2006</v>
      </c>
      <c r="D97" s="55" t="s">
        <v>4</v>
      </c>
      <c r="E97" s="107" t="s">
        <v>11</v>
      </c>
      <c r="F97" s="100"/>
      <c r="G97" s="73" t="s">
        <v>659</v>
      </c>
      <c r="H97" s="100"/>
      <c r="I97" s="100"/>
      <c r="J97" s="100"/>
      <c r="K97" s="100"/>
      <c r="L97" s="100"/>
      <c r="M97" s="100"/>
      <c r="N97" s="100"/>
      <c r="O97" s="73" t="s">
        <v>672</v>
      </c>
      <c r="P97" s="100"/>
      <c r="Q97" s="87">
        <f t="shared" si="1"/>
        <v>2</v>
      </c>
    </row>
    <row r="98" spans="1:18">
      <c r="A98" s="59">
        <v>121</v>
      </c>
      <c r="B98" s="117" t="s">
        <v>388</v>
      </c>
      <c r="C98" s="123">
        <v>2005</v>
      </c>
      <c r="D98" s="57" t="s">
        <v>4</v>
      </c>
      <c r="E98" s="66" t="s">
        <v>11</v>
      </c>
      <c r="F98" s="73" t="s">
        <v>632</v>
      </c>
      <c r="G98" s="100"/>
      <c r="H98" s="100"/>
      <c r="I98" s="73" t="s">
        <v>693</v>
      </c>
      <c r="J98" s="100"/>
      <c r="K98" s="100"/>
      <c r="L98" s="100"/>
      <c r="M98" s="100"/>
      <c r="N98" s="100"/>
      <c r="O98" s="100"/>
      <c r="P98" s="100"/>
      <c r="Q98" s="87">
        <f t="shared" si="1"/>
        <v>2</v>
      </c>
    </row>
    <row r="99" spans="1:18">
      <c r="A99" s="59">
        <v>122</v>
      </c>
      <c r="B99" s="117" t="s">
        <v>389</v>
      </c>
      <c r="C99" s="123">
        <v>2006</v>
      </c>
      <c r="D99" s="57" t="s">
        <v>3</v>
      </c>
      <c r="E99" s="66" t="s">
        <v>11</v>
      </c>
      <c r="F99" s="100"/>
      <c r="G99" s="100"/>
      <c r="H99" s="73" t="s">
        <v>615</v>
      </c>
      <c r="I99" s="73" t="s">
        <v>696</v>
      </c>
      <c r="J99" s="100"/>
      <c r="K99" s="100"/>
      <c r="L99" s="100"/>
      <c r="M99" s="100"/>
      <c r="N99" s="100"/>
      <c r="O99" s="100"/>
      <c r="P99" s="100"/>
      <c r="Q99" s="87">
        <f t="shared" si="1"/>
        <v>2</v>
      </c>
    </row>
    <row r="100" spans="1:18">
      <c r="A100" s="59">
        <v>123</v>
      </c>
      <c r="B100" s="115" t="s">
        <v>390</v>
      </c>
      <c r="C100" s="55">
        <v>2006</v>
      </c>
      <c r="D100" s="55" t="s">
        <v>4</v>
      </c>
      <c r="E100" s="107" t="s">
        <v>11</v>
      </c>
      <c r="F100" s="100"/>
      <c r="G100" s="100"/>
      <c r="H100" s="100"/>
      <c r="I100" s="73" t="s">
        <v>692</v>
      </c>
      <c r="J100" s="100"/>
      <c r="K100" s="100"/>
      <c r="L100" s="100"/>
      <c r="M100" s="100"/>
      <c r="N100" s="100"/>
      <c r="O100" s="73" t="s">
        <v>675</v>
      </c>
      <c r="P100" s="100"/>
      <c r="Q100" s="87">
        <f t="shared" si="1"/>
        <v>2</v>
      </c>
    </row>
    <row r="101" spans="1:18">
      <c r="A101" s="59">
        <v>124</v>
      </c>
      <c r="B101" s="113" t="s">
        <v>391</v>
      </c>
      <c r="C101" s="55">
        <v>2009</v>
      </c>
      <c r="D101" s="55" t="s">
        <v>4</v>
      </c>
      <c r="E101" s="107" t="s">
        <v>11</v>
      </c>
      <c r="F101" s="100"/>
      <c r="G101" s="73" t="s">
        <v>454</v>
      </c>
      <c r="H101" s="100"/>
      <c r="I101" s="100"/>
      <c r="J101" s="100"/>
      <c r="K101" s="100"/>
      <c r="L101" s="100"/>
      <c r="M101" s="100"/>
      <c r="N101" s="100"/>
      <c r="O101" s="73" t="s">
        <v>673</v>
      </c>
      <c r="P101" s="100"/>
      <c r="Q101" s="87">
        <f t="shared" si="1"/>
        <v>2</v>
      </c>
    </row>
    <row r="102" spans="1:18">
      <c r="A102" s="59">
        <v>126</v>
      </c>
      <c r="B102" s="113" t="s">
        <v>392</v>
      </c>
      <c r="C102" s="57">
        <v>2005</v>
      </c>
      <c r="D102" s="57" t="s">
        <v>4</v>
      </c>
      <c r="E102" s="66" t="s">
        <v>11</v>
      </c>
      <c r="F102" s="100"/>
      <c r="G102" s="100"/>
      <c r="H102" s="73" t="s">
        <v>288</v>
      </c>
      <c r="I102" s="100"/>
      <c r="J102" s="100"/>
      <c r="K102" s="100"/>
      <c r="L102" s="100"/>
      <c r="M102" s="100"/>
      <c r="N102" s="100"/>
      <c r="O102" s="73" t="s">
        <v>681</v>
      </c>
      <c r="P102" s="70"/>
      <c r="Q102" s="87">
        <f t="shared" si="1"/>
        <v>2</v>
      </c>
      <c r="R102" s="83"/>
    </row>
    <row r="103" spans="1:18">
      <c r="A103" s="59">
        <v>127</v>
      </c>
      <c r="B103" s="115" t="s">
        <v>393</v>
      </c>
      <c r="C103" s="55">
        <v>2007</v>
      </c>
      <c r="D103" s="55" t="s">
        <v>4</v>
      </c>
      <c r="E103" s="107" t="s">
        <v>11</v>
      </c>
      <c r="F103" s="73" t="s">
        <v>634</v>
      </c>
      <c r="G103" s="100"/>
      <c r="H103" s="100"/>
      <c r="I103" s="100"/>
      <c r="J103" s="100"/>
      <c r="K103" s="100"/>
      <c r="L103" s="100"/>
      <c r="M103" s="100"/>
      <c r="N103" s="100"/>
      <c r="O103" s="73" t="s">
        <v>666</v>
      </c>
      <c r="P103" s="70"/>
      <c r="Q103" s="87">
        <f t="shared" si="1"/>
        <v>2</v>
      </c>
    </row>
    <row r="104" spans="1:18">
      <c r="A104" s="59">
        <v>129</v>
      </c>
      <c r="B104" s="116" t="s">
        <v>394</v>
      </c>
      <c r="C104" s="57">
        <v>2006</v>
      </c>
      <c r="D104" s="57" t="s">
        <v>3</v>
      </c>
      <c r="E104" s="66" t="s">
        <v>11</v>
      </c>
      <c r="F104" s="100"/>
      <c r="G104" s="73" t="s">
        <v>662</v>
      </c>
      <c r="H104" s="100"/>
      <c r="I104" s="100"/>
      <c r="J104" s="100"/>
      <c r="K104" s="100"/>
      <c r="L104" s="100"/>
      <c r="M104" s="100"/>
      <c r="N104" s="100"/>
      <c r="O104" s="73" t="s">
        <v>680</v>
      </c>
      <c r="P104" s="100"/>
      <c r="Q104" s="101">
        <f t="shared" si="1"/>
        <v>2</v>
      </c>
    </row>
    <row r="105" spans="1:18">
      <c r="A105" s="59">
        <v>131</v>
      </c>
      <c r="B105" s="116" t="s">
        <v>395</v>
      </c>
      <c r="C105" s="123">
        <v>2007</v>
      </c>
      <c r="D105" s="57" t="s">
        <v>4</v>
      </c>
      <c r="E105" s="66" t="s">
        <v>11</v>
      </c>
      <c r="F105" s="100"/>
      <c r="G105" s="100"/>
      <c r="H105" s="73" t="s">
        <v>616</v>
      </c>
      <c r="I105" s="100"/>
      <c r="J105" s="100"/>
      <c r="K105" s="100"/>
      <c r="L105" s="100"/>
      <c r="M105" s="100"/>
      <c r="N105" s="100"/>
      <c r="O105" s="73" t="s">
        <v>676</v>
      </c>
      <c r="P105" s="100"/>
      <c r="Q105" s="87">
        <f t="shared" si="1"/>
        <v>2</v>
      </c>
    </row>
    <row r="106" spans="1:18">
      <c r="A106" s="59">
        <v>132</v>
      </c>
      <c r="B106" s="113" t="s">
        <v>396</v>
      </c>
      <c r="C106" s="57">
        <v>2009</v>
      </c>
      <c r="D106" s="57" t="s">
        <v>4</v>
      </c>
      <c r="E106" s="66" t="s">
        <v>11</v>
      </c>
      <c r="F106" s="73" t="s">
        <v>639</v>
      </c>
      <c r="G106" s="100"/>
      <c r="H106" s="100"/>
      <c r="I106" s="73" t="s">
        <v>705</v>
      </c>
      <c r="J106" s="100"/>
      <c r="K106" s="100"/>
      <c r="L106" s="100"/>
      <c r="M106" s="100"/>
      <c r="N106" s="100"/>
      <c r="O106" s="100"/>
      <c r="P106" s="70"/>
      <c r="Q106" s="87">
        <f t="shared" si="1"/>
        <v>2</v>
      </c>
      <c r="R106" s="83"/>
    </row>
    <row r="107" spans="1:18">
      <c r="A107" s="59">
        <v>134</v>
      </c>
      <c r="B107" s="116" t="s">
        <v>397</v>
      </c>
      <c r="C107" s="57">
        <v>2008</v>
      </c>
      <c r="D107" s="57" t="s">
        <v>3</v>
      </c>
      <c r="E107" s="66" t="s">
        <v>11</v>
      </c>
      <c r="F107" s="73" t="s">
        <v>620</v>
      </c>
      <c r="G107" s="100"/>
      <c r="H107" s="100"/>
      <c r="I107" s="100"/>
      <c r="J107" s="100"/>
      <c r="K107" s="100"/>
      <c r="L107" s="100"/>
      <c r="M107" s="100"/>
      <c r="N107" s="100"/>
      <c r="O107" s="73" t="s">
        <v>677</v>
      </c>
      <c r="P107" s="100"/>
      <c r="Q107" s="101">
        <f t="shared" si="1"/>
        <v>2</v>
      </c>
    </row>
    <row r="108" spans="1:18">
      <c r="A108" s="59">
        <v>135</v>
      </c>
      <c r="B108" s="113" t="s">
        <v>398</v>
      </c>
      <c r="C108" s="55">
        <v>2007</v>
      </c>
      <c r="D108" s="55" t="s">
        <v>4</v>
      </c>
      <c r="E108" s="107" t="s">
        <v>11</v>
      </c>
      <c r="F108" s="100"/>
      <c r="G108" s="100"/>
      <c r="H108" s="73" t="s">
        <v>293</v>
      </c>
      <c r="I108" s="100"/>
      <c r="J108" s="100"/>
      <c r="K108" s="100"/>
      <c r="L108" s="100"/>
      <c r="M108" s="100"/>
      <c r="N108" s="100"/>
      <c r="O108" s="73" t="s">
        <v>626</v>
      </c>
      <c r="P108" s="100"/>
      <c r="Q108" s="87">
        <f t="shared" si="1"/>
        <v>2</v>
      </c>
    </row>
    <row r="109" spans="1:18">
      <c r="A109" s="59">
        <v>139</v>
      </c>
      <c r="B109" s="115" t="s">
        <v>399</v>
      </c>
      <c r="C109" s="55">
        <v>2008</v>
      </c>
      <c r="D109" s="55" t="s">
        <v>3</v>
      </c>
      <c r="E109" s="107" t="s">
        <v>11</v>
      </c>
      <c r="F109" s="73" t="s">
        <v>640</v>
      </c>
      <c r="G109" s="100"/>
      <c r="H109" s="100"/>
      <c r="I109" s="100"/>
      <c r="J109" s="100"/>
      <c r="K109" s="100"/>
      <c r="L109" s="100"/>
      <c r="M109" s="100"/>
      <c r="N109" s="100"/>
      <c r="O109" s="73" t="s">
        <v>627</v>
      </c>
      <c r="P109" s="69"/>
      <c r="Q109" s="87">
        <f t="shared" si="1"/>
        <v>2</v>
      </c>
    </row>
    <row r="110" spans="1:18">
      <c r="A110" s="59">
        <v>141</v>
      </c>
      <c r="B110" s="116" t="s">
        <v>400</v>
      </c>
      <c r="C110" s="123">
        <v>2008</v>
      </c>
      <c r="D110" s="57" t="s">
        <v>4</v>
      </c>
      <c r="E110" s="66" t="s">
        <v>11</v>
      </c>
      <c r="F110" s="73" t="s">
        <v>641</v>
      </c>
      <c r="G110" s="100"/>
      <c r="H110" s="100"/>
      <c r="I110" s="73" t="s">
        <v>704</v>
      </c>
      <c r="J110" s="100"/>
      <c r="K110" s="100"/>
      <c r="L110" s="100"/>
      <c r="M110" s="100"/>
      <c r="N110" s="100"/>
      <c r="O110" s="100"/>
      <c r="P110" s="100"/>
      <c r="Q110" s="87">
        <f t="shared" si="1"/>
        <v>2</v>
      </c>
    </row>
    <row r="111" spans="1:18">
      <c r="A111" s="59">
        <v>142</v>
      </c>
      <c r="B111" s="115" t="s">
        <v>401</v>
      </c>
      <c r="C111" s="55">
        <v>2008</v>
      </c>
      <c r="D111" s="55" t="s">
        <v>4</v>
      </c>
      <c r="E111" s="107" t="s">
        <v>11</v>
      </c>
      <c r="F111" s="73" t="s">
        <v>119</v>
      </c>
      <c r="G111" s="100"/>
      <c r="H111" s="100"/>
      <c r="I111" s="73" t="s">
        <v>113</v>
      </c>
      <c r="J111" s="100"/>
      <c r="K111" s="100"/>
      <c r="L111" s="100"/>
      <c r="M111" s="100"/>
      <c r="N111" s="100"/>
      <c r="O111" s="100"/>
      <c r="P111" s="100"/>
      <c r="Q111" s="87">
        <f t="shared" si="1"/>
        <v>2</v>
      </c>
    </row>
    <row r="112" spans="1:18">
      <c r="A112" s="59">
        <v>144</v>
      </c>
      <c r="B112" s="65" t="s">
        <v>402</v>
      </c>
      <c r="C112" s="57">
        <v>2008</v>
      </c>
      <c r="D112" s="57" t="s">
        <v>4</v>
      </c>
      <c r="E112" s="66" t="s">
        <v>11</v>
      </c>
      <c r="F112" s="73" t="s">
        <v>637</v>
      </c>
      <c r="G112" s="100"/>
      <c r="H112" s="100"/>
      <c r="I112" s="73" t="s">
        <v>708</v>
      </c>
      <c r="J112" s="100"/>
      <c r="K112" s="100"/>
      <c r="L112" s="100"/>
      <c r="M112" s="100"/>
      <c r="N112" s="100"/>
      <c r="O112" s="100"/>
      <c r="P112" s="100"/>
      <c r="Q112" s="101">
        <f t="shared" si="1"/>
        <v>2</v>
      </c>
    </row>
    <row r="113" spans="1:18">
      <c r="A113" s="59">
        <v>145</v>
      </c>
      <c r="B113" s="115" t="s">
        <v>403</v>
      </c>
      <c r="C113" s="55">
        <v>2008</v>
      </c>
      <c r="D113" s="55" t="s">
        <v>4</v>
      </c>
      <c r="E113" s="107" t="s">
        <v>11</v>
      </c>
      <c r="F113" s="73" t="s">
        <v>119</v>
      </c>
      <c r="G113" s="100"/>
      <c r="H113" s="100"/>
      <c r="I113" s="73" t="s">
        <v>556</v>
      </c>
      <c r="J113" s="100"/>
      <c r="K113" s="100"/>
      <c r="L113" s="100"/>
      <c r="M113" s="100"/>
      <c r="N113" s="100"/>
      <c r="O113" s="100"/>
      <c r="P113" s="100"/>
      <c r="Q113" s="87">
        <f t="shared" si="1"/>
        <v>2</v>
      </c>
    </row>
    <row r="114" spans="1:18">
      <c r="A114" s="59">
        <v>146</v>
      </c>
      <c r="B114" s="113" t="s">
        <v>404</v>
      </c>
      <c r="C114" s="57">
        <v>2008</v>
      </c>
      <c r="D114" s="57" t="s">
        <v>4</v>
      </c>
      <c r="E114" s="66" t="s">
        <v>11</v>
      </c>
      <c r="F114" s="73" t="s">
        <v>645</v>
      </c>
      <c r="G114" s="100"/>
      <c r="H114" s="100"/>
      <c r="I114" s="73" t="s">
        <v>713</v>
      </c>
      <c r="J114" s="100"/>
      <c r="K114" s="100"/>
      <c r="L114" s="100"/>
      <c r="M114" s="100"/>
      <c r="N114" s="100"/>
      <c r="O114" s="100"/>
      <c r="P114" s="70"/>
      <c r="Q114" s="87">
        <f t="shared" si="1"/>
        <v>2</v>
      </c>
      <c r="R114" s="83"/>
    </row>
    <row r="115" spans="1:18">
      <c r="A115" s="59">
        <v>149</v>
      </c>
      <c r="B115" s="113" t="s">
        <v>405</v>
      </c>
      <c r="C115" s="55">
        <v>2010</v>
      </c>
      <c r="D115" s="55" t="s">
        <v>4</v>
      </c>
      <c r="E115" s="55" t="s">
        <v>11</v>
      </c>
      <c r="F115" s="73" t="s">
        <v>647</v>
      </c>
      <c r="G115" s="100"/>
      <c r="H115" s="100"/>
      <c r="I115" s="73" t="s">
        <v>716</v>
      </c>
      <c r="J115" s="100"/>
      <c r="K115" s="100"/>
      <c r="L115" s="100"/>
      <c r="M115" s="100"/>
      <c r="N115" s="100"/>
      <c r="O115" s="100"/>
      <c r="P115" s="100"/>
      <c r="Q115" s="87">
        <f t="shared" si="1"/>
        <v>2</v>
      </c>
    </row>
    <row r="116" spans="1:18">
      <c r="A116" s="59">
        <v>151</v>
      </c>
      <c r="B116" s="108" t="s">
        <v>406</v>
      </c>
      <c r="C116" s="57">
        <v>2007</v>
      </c>
      <c r="D116" s="57" t="s">
        <v>4</v>
      </c>
      <c r="E116" s="66" t="s">
        <v>11</v>
      </c>
      <c r="F116" s="100"/>
      <c r="G116" s="100"/>
      <c r="H116" s="73" t="s">
        <v>621</v>
      </c>
      <c r="I116" s="73" t="s">
        <v>710</v>
      </c>
      <c r="J116" s="100"/>
      <c r="K116" s="100"/>
      <c r="L116" s="100"/>
      <c r="M116" s="100"/>
      <c r="N116" s="100"/>
      <c r="O116" s="100"/>
      <c r="P116" s="100"/>
      <c r="Q116" s="87">
        <f t="shared" si="1"/>
        <v>2</v>
      </c>
    </row>
    <row r="117" spans="1:18">
      <c r="A117" s="129">
        <v>152</v>
      </c>
      <c r="B117" s="115" t="s">
        <v>56</v>
      </c>
      <c r="C117" s="55">
        <v>2005</v>
      </c>
      <c r="D117" s="55" t="s">
        <v>4</v>
      </c>
      <c r="E117" s="107" t="s">
        <v>10</v>
      </c>
      <c r="F117" s="100"/>
      <c r="G117" s="98" t="s">
        <v>237</v>
      </c>
      <c r="H117" s="100"/>
      <c r="I117" s="100"/>
      <c r="J117" s="100"/>
      <c r="K117" s="58"/>
      <c r="L117" s="100"/>
      <c r="M117" s="100"/>
      <c r="N117" s="100"/>
      <c r="O117" s="98" t="s">
        <v>238</v>
      </c>
      <c r="P117" s="100"/>
      <c r="Q117" s="87">
        <f t="shared" si="1"/>
        <v>2</v>
      </c>
    </row>
    <row r="118" spans="1:18">
      <c r="A118" s="129">
        <v>153</v>
      </c>
      <c r="B118" s="115" t="s">
        <v>66</v>
      </c>
      <c r="C118" s="55">
        <v>2005</v>
      </c>
      <c r="D118" s="55" t="s">
        <v>3</v>
      </c>
      <c r="E118" s="107" t="s">
        <v>10</v>
      </c>
      <c r="F118" s="100"/>
      <c r="G118" s="58"/>
      <c r="H118" s="99" t="s">
        <v>239</v>
      </c>
      <c r="I118" s="100"/>
      <c r="J118" s="100"/>
      <c r="K118" s="58"/>
      <c r="L118" s="100"/>
      <c r="M118" s="100"/>
      <c r="N118" s="100"/>
      <c r="O118" s="98" t="s">
        <v>240</v>
      </c>
      <c r="P118" s="69"/>
      <c r="Q118" s="87">
        <f t="shared" si="1"/>
        <v>2</v>
      </c>
    </row>
    <row r="119" spans="1:18">
      <c r="A119" s="129">
        <v>154</v>
      </c>
      <c r="B119" s="115" t="s">
        <v>68</v>
      </c>
      <c r="C119" s="55">
        <v>2005</v>
      </c>
      <c r="D119" s="55" t="s">
        <v>3</v>
      </c>
      <c r="E119" s="107" t="s">
        <v>10</v>
      </c>
      <c r="F119" s="100"/>
      <c r="G119" s="100"/>
      <c r="H119" s="100"/>
      <c r="I119" s="98" t="s">
        <v>110</v>
      </c>
      <c r="J119" s="100"/>
      <c r="K119" s="58"/>
      <c r="L119" s="100"/>
      <c r="M119" s="100"/>
      <c r="N119" s="100"/>
      <c r="O119" s="98" t="s">
        <v>241</v>
      </c>
      <c r="P119" s="100"/>
      <c r="Q119" s="87">
        <f t="shared" si="1"/>
        <v>2</v>
      </c>
    </row>
    <row r="120" spans="1:18">
      <c r="A120" s="129">
        <v>155</v>
      </c>
      <c r="B120" s="115" t="s">
        <v>39</v>
      </c>
      <c r="C120" s="55">
        <v>2007</v>
      </c>
      <c r="D120" s="55" t="s">
        <v>3</v>
      </c>
      <c r="E120" s="107" t="s">
        <v>10</v>
      </c>
      <c r="F120" s="100"/>
      <c r="G120" s="100"/>
      <c r="H120" s="58"/>
      <c r="I120" s="98" t="s">
        <v>242</v>
      </c>
      <c r="J120" s="100"/>
      <c r="K120" s="58"/>
      <c r="L120" s="100"/>
      <c r="M120" s="100"/>
      <c r="N120" s="100"/>
      <c r="O120" s="98" t="s">
        <v>243</v>
      </c>
      <c r="P120" s="100"/>
      <c r="Q120" s="87">
        <f t="shared" si="1"/>
        <v>2</v>
      </c>
    </row>
    <row r="121" spans="1:18">
      <c r="A121" s="129">
        <v>156</v>
      </c>
      <c r="B121" s="115" t="s">
        <v>84</v>
      </c>
      <c r="C121" s="55">
        <v>2006</v>
      </c>
      <c r="D121" s="55" t="s">
        <v>4</v>
      </c>
      <c r="E121" s="107" t="s">
        <v>10</v>
      </c>
      <c r="F121" s="100"/>
      <c r="G121" s="100"/>
      <c r="H121" s="100"/>
      <c r="I121" s="98" t="s">
        <v>244</v>
      </c>
      <c r="J121" s="100"/>
      <c r="K121" s="58"/>
      <c r="L121" s="100"/>
      <c r="M121" s="100"/>
      <c r="N121" s="100"/>
      <c r="O121" s="98" t="s">
        <v>245</v>
      </c>
      <c r="P121" s="100"/>
      <c r="Q121" s="87">
        <f t="shared" si="1"/>
        <v>2</v>
      </c>
    </row>
    <row r="122" spans="1:18">
      <c r="A122" s="129">
        <v>157</v>
      </c>
      <c r="B122" s="115" t="s">
        <v>52</v>
      </c>
      <c r="C122" s="55">
        <v>1998</v>
      </c>
      <c r="D122" s="55" t="s">
        <v>4</v>
      </c>
      <c r="E122" s="107" t="s">
        <v>10</v>
      </c>
      <c r="F122" s="100"/>
      <c r="G122" s="100"/>
      <c r="H122" s="100"/>
      <c r="I122" s="100"/>
      <c r="J122" s="100"/>
      <c r="K122" s="58"/>
      <c r="L122" s="100"/>
      <c r="M122" s="98" t="s">
        <v>246</v>
      </c>
      <c r="N122" s="98" t="s">
        <v>247</v>
      </c>
      <c r="O122" s="100"/>
      <c r="P122" s="100"/>
      <c r="Q122" s="87">
        <f t="shared" si="1"/>
        <v>2</v>
      </c>
    </row>
    <row r="123" spans="1:18">
      <c r="A123" s="129">
        <v>158</v>
      </c>
      <c r="B123" s="115" t="s">
        <v>54</v>
      </c>
      <c r="C123" s="55">
        <v>2000</v>
      </c>
      <c r="D123" s="55" t="s">
        <v>4</v>
      </c>
      <c r="E123" s="107" t="s">
        <v>10</v>
      </c>
      <c r="F123" s="100"/>
      <c r="G123" s="100"/>
      <c r="H123" s="100"/>
      <c r="I123" s="100"/>
      <c r="J123" s="100"/>
      <c r="K123" s="98" t="s">
        <v>248</v>
      </c>
      <c r="L123" s="100"/>
      <c r="M123" s="98" t="s">
        <v>249</v>
      </c>
      <c r="N123" s="100"/>
      <c r="O123" s="100"/>
      <c r="P123" s="100"/>
      <c r="Q123" s="87">
        <f t="shared" si="1"/>
        <v>2</v>
      </c>
    </row>
    <row r="124" spans="1:18">
      <c r="A124" s="129">
        <v>159</v>
      </c>
      <c r="B124" s="115" t="s">
        <v>77</v>
      </c>
      <c r="C124" s="55">
        <v>2000</v>
      </c>
      <c r="D124" s="55" t="s">
        <v>4</v>
      </c>
      <c r="E124" s="107" t="s">
        <v>10</v>
      </c>
      <c r="F124" s="100"/>
      <c r="G124" s="100"/>
      <c r="H124" s="100"/>
      <c r="I124" s="100"/>
      <c r="J124" s="98" t="s">
        <v>204</v>
      </c>
      <c r="K124" s="58"/>
      <c r="L124" s="100"/>
      <c r="M124" s="69"/>
      <c r="N124" s="100"/>
      <c r="O124" s="100"/>
      <c r="P124" s="100"/>
      <c r="Q124" s="87">
        <f t="shared" si="1"/>
        <v>1</v>
      </c>
    </row>
    <row r="125" spans="1:18">
      <c r="A125" s="129">
        <v>160</v>
      </c>
      <c r="B125" s="115" t="s">
        <v>55</v>
      </c>
      <c r="C125" s="55">
        <v>2000</v>
      </c>
      <c r="D125" s="55" t="s">
        <v>4</v>
      </c>
      <c r="E125" s="107" t="s">
        <v>10</v>
      </c>
      <c r="F125" s="100"/>
      <c r="G125" s="100"/>
      <c r="H125" s="100"/>
      <c r="I125" s="100"/>
      <c r="J125" s="100"/>
      <c r="K125" s="58"/>
      <c r="L125" s="98" t="s">
        <v>250</v>
      </c>
      <c r="M125" s="98" t="s">
        <v>251</v>
      </c>
      <c r="N125" s="100"/>
      <c r="O125" s="100"/>
      <c r="P125" s="100"/>
      <c r="Q125" s="87">
        <f t="shared" si="1"/>
        <v>2</v>
      </c>
    </row>
    <row r="126" spans="1:18">
      <c r="A126" s="129">
        <v>161</v>
      </c>
      <c r="B126" s="115" t="s">
        <v>85</v>
      </c>
      <c r="C126" s="55">
        <v>1999</v>
      </c>
      <c r="D126" s="55" t="s">
        <v>4</v>
      </c>
      <c r="E126" s="107" t="s">
        <v>10</v>
      </c>
      <c r="F126" s="100"/>
      <c r="G126" s="100"/>
      <c r="H126" s="100"/>
      <c r="I126" s="100"/>
      <c r="J126" s="100"/>
      <c r="K126" s="99" t="s">
        <v>252</v>
      </c>
      <c r="L126" s="100"/>
      <c r="M126" s="98" t="s">
        <v>253</v>
      </c>
      <c r="N126" s="100"/>
      <c r="O126" s="100"/>
      <c r="P126" s="100"/>
      <c r="Q126" s="101">
        <f t="shared" si="1"/>
        <v>2</v>
      </c>
    </row>
    <row r="127" spans="1:18">
      <c r="A127" s="129">
        <v>162</v>
      </c>
      <c r="B127" s="115" t="s">
        <v>64</v>
      </c>
      <c r="C127" s="55">
        <v>2003</v>
      </c>
      <c r="D127" s="55" t="s">
        <v>3</v>
      </c>
      <c r="E127" s="107" t="s">
        <v>10</v>
      </c>
      <c r="F127" s="100"/>
      <c r="G127" s="100"/>
      <c r="H127" s="100"/>
      <c r="I127" s="100"/>
      <c r="J127" s="100"/>
      <c r="K127" s="99" t="s">
        <v>254</v>
      </c>
      <c r="L127" s="100"/>
      <c r="M127" s="98" t="s">
        <v>255</v>
      </c>
      <c r="N127" s="100"/>
      <c r="O127" s="100"/>
      <c r="P127" s="100"/>
      <c r="Q127" s="87">
        <f t="shared" si="1"/>
        <v>2</v>
      </c>
    </row>
    <row r="128" spans="1:18">
      <c r="A128" s="129">
        <v>165</v>
      </c>
      <c r="B128" s="115" t="s">
        <v>65</v>
      </c>
      <c r="C128" s="55">
        <v>2004</v>
      </c>
      <c r="D128" s="55" t="s">
        <v>3</v>
      </c>
      <c r="E128" s="107" t="s">
        <v>10</v>
      </c>
      <c r="F128" s="100"/>
      <c r="G128" s="100"/>
      <c r="H128" s="100"/>
      <c r="I128" s="100"/>
      <c r="J128" s="100"/>
      <c r="K128" s="100"/>
      <c r="L128" s="98" t="s">
        <v>256</v>
      </c>
      <c r="M128" s="98" t="s">
        <v>257</v>
      </c>
      <c r="N128" s="100"/>
      <c r="O128" s="100"/>
      <c r="P128" s="69"/>
      <c r="Q128" s="87">
        <f t="shared" si="1"/>
        <v>2</v>
      </c>
      <c r="R128" s="83"/>
    </row>
    <row r="129" spans="1:18">
      <c r="A129" s="129">
        <v>166</v>
      </c>
      <c r="B129" s="115" t="s">
        <v>63</v>
      </c>
      <c r="C129" s="55">
        <v>2001</v>
      </c>
      <c r="D129" s="55" t="s">
        <v>3</v>
      </c>
      <c r="E129" s="107" t="s">
        <v>10</v>
      </c>
      <c r="F129" s="100"/>
      <c r="G129" s="100"/>
      <c r="H129" s="100"/>
      <c r="I129" s="100"/>
      <c r="J129" s="98" t="s">
        <v>258</v>
      </c>
      <c r="K129" s="100"/>
      <c r="L129" s="100"/>
      <c r="M129" s="98" t="s">
        <v>259</v>
      </c>
      <c r="N129" s="100"/>
      <c r="O129" s="100"/>
      <c r="P129" s="69"/>
      <c r="Q129" s="87">
        <f t="shared" si="1"/>
        <v>2</v>
      </c>
    </row>
    <row r="130" spans="1:18">
      <c r="A130" s="129">
        <v>167</v>
      </c>
      <c r="B130" s="115" t="s">
        <v>61</v>
      </c>
      <c r="C130" s="55">
        <v>2004</v>
      </c>
      <c r="D130" s="55" t="s">
        <v>4</v>
      </c>
      <c r="E130" s="107" t="s">
        <v>10</v>
      </c>
      <c r="F130" s="100"/>
      <c r="G130" s="100"/>
      <c r="H130" s="100"/>
      <c r="I130" s="100"/>
      <c r="J130" s="98" t="s">
        <v>260</v>
      </c>
      <c r="K130" s="58"/>
      <c r="L130" s="100"/>
      <c r="M130" s="98" t="s">
        <v>261</v>
      </c>
      <c r="N130" s="100"/>
      <c r="O130" s="100"/>
      <c r="P130" s="100"/>
      <c r="Q130" s="87">
        <f t="shared" ref="Q130:Q193" si="2">SUBTOTAL(103,(F130:P130))</f>
        <v>2</v>
      </c>
    </row>
    <row r="131" spans="1:18">
      <c r="A131" s="129">
        <v>168</v>
      </c>
      <c r="B131" s="115" t="s">
        <v>86</v>
      </c>
      <c r="C131" s="55">
        <v>2006</v>
      </c>
      <c r="D131" s="55" t="s">
        <v>3</v>
      </c>
      <c r="E131" s="107" t="s">
        <v>10</v>
      </c>
      <c r="F131" s="100"/>
      <c r="G131" s="100"/>
      <c r="H131" s="73" t="s">
        <v>133</v>
      </c>
      <c r="I131" s="73" t="s">
        <v>133</v>
      </c>
      <c r="J131" s="69"/>
      <c r="K131" s="100"/>
      <c r="L131" s="100"/>
      <c r="M131" s="69"/>
      <c r="N131" s="100"/>
      <c r="O131" s="100"/>
      <c r="P131" s="100"/>
      <c r="Q131" s="101">
        <f t="shared" si="2"/>
        <v>2</v>
      </c>
    </row>
    <row r="132" spans="1:18">
      <c r="A132" s="129">
        <v>169</v>
      </c>
      <c r="B132" s="115" t="s">
        <v>69</v>
      </c>
      <c r="C132" s="55">
        <v>2003</v>
      </c>
      <c r="D132" s="55" t="s">
        <v>3</v>
      </c>
      <c r="E132" s="107" t="s">
        <v>10</v>
      </c>
      <c r="F132" s="100"/>
      <c r="G132" s="100"/>
      <c r="H132" s="100"/>
      <c r="I132" s="100"/>
      <c r="J132" s="98" t="s">
        <v>262</v>
      </c>
      <c r="K132" s="58"/>
      <c r="L132" s="100"/>
      <c r="M132" s="98" t="s">
        <v>263</v>
      </c>
      <c r="N132" s="100"/>
      <c r="O132" s="100"/>
      <c r="P132" s="100"/>
      <c r="Q132" s="87">
        <f t="shared" si="2"/>
        <v>2</v>
      </c>
    </row>
    <row r="133" spans="1:18">
      <c r="A133" s="129">
        <v>171</v>
      </c>
      <c r="B133" s="115" t="s">
        <v>87</v>
      </c>
      <c r="C133" s="55">
        <v>2001</v>
      </c>
      <c r="D133" s="55" t="s">
        <v>3</v>
      </c>
      <c r="E133" s="107" t="s">
        <v>10</v>
      </c>
      <c r="F133" s="100"/>
      <c r="G133" s="100"/>
      <c r="H133" s="100"/>
      <c r="I133" s="100"/>
      <c r="J133" s="98" t="s">
        <v>264</v>
      </c>
      <c r="K133" s="100"/>
      <c r="L133" s="100"/>
      <c r="M133" s="98" t="s">
        <v>265</v>
      </c>
      <c r="N133" s="100"/>
      <c r="O133" s="100"/>
      <c r="P133" s="100"/>
      <c r="Q133" s="87">
        <f t="shared" si="2"/>
        <v>2</v>
      </c>
    </row>
    <row r="134" spans="1:18">
      <c r="A134" s="129">
        <v>173</v>
      </c>
      <c r="B134" s="67" t="s">
        <v>132</v>
      </c>
      <c r="C134" s="55">
        <v>2006</v>
      </c>
      <c r="D134" s="55" t="s">
        <v>4</v>
      </c>
      <c r="E134" s="107" t="s">
        <v>10</v>
      </c>
      <c r="F134" s="73" t="s">
        <v>135</v>
      </c>
      <c r="G134" s="100"/>
      <c r="H134" s="100"/>
      <c r="I134" s="98" t="s">
        <v>266</v>
      </c>
      <c r="J134" s="100"/>
      <c r="K134" s="100"/>
      <c r="L134" s="100"/>
      <c r="M134" s="100"/>
      <c r="N134" s="100"/>
      <c r="O134" s="100"/>
      <c r="P134" s="100"/>
      <c r="Q134" s="87">
        <f t="shared" si="2"/>
        <v>2</v>
      </c>
    </row>
    <row r="135" spans="1:18">
      <c r="A135" s="129">
        <v>174</v>
      </c>
      <c r="B135" s="115" t="s">
        <v>88</v>
      </c>
      <c r="C135" s="55">
        <v>2003</v>
      </c>
      <c r="D135" s="55" t="s">
        <v>3</v>
      </c>
      <c r="E135" s="107" t="s">
        <v>10</v>
      </c>
      <c r="F135" s="73" t="s">
        <v>133</v>
      </c>
      <c r="G135" s="100"/>
      <c r="H135" s="100"/>
      <c r="I135" s="73" t="s">
        <v>133</v>
      </c>
      <c r="J135" s="100"/>
      <c r="K135" s="100"/>
      <c r="L135" s="100"/>
      <c r="M135" s="100"/>
      <c r="N135" s="100"/>
      <c r="O135" s="100"/>
      <c r="P135" s="100"/>
      <c r="Q135" s="87">
        <f t="shared" si="2"/>
        <v>2</v>
      </c>
    </row>
    <row r="136" spans="1:18">
      <c r="A136" s="129">
        <v>175</v>
      </c>
      <c r="B136" s="115" t="s">
        <v>89</v>
      </c>
      <c r="C136" s="55">
        <v>2002</v>
      </c>
      <c r="D136" s="55" t="s">
        <v>3</v>
      </c>
      <c r="E136" s="107" t="s">
        <v>10</v>
      </c>
      <c r="F136" s="100"/>
      <c r="G136" s="100"/>
      <c r="H136" s="100"/>
      <c r="I136" s="100"/>
      <c r="J136" s="100"/>
      <c r="K136" s="70"/>
      <c r="L136" s="100"/>
      <c r="M136" s="98" t="s">
        <v>109</v>
      </c>
      <c r="N136" s="100"/>
      <c r="O136" s="100"/>
      <c r="P136" s="100"/>
      <c r="Q136" s="87">
        <f t="shared" si="2"/>
        <v>1</v>
      </c>
    </row>
    <row r="137" spans="1:18">
      <c r="A137" s="129">
        <v>177</v>
      </c>
      <c r="B137" s="116" t="s">
        <v>75</v>
      </c>
      <c r="C137" s="123">
        <v>2003</v>
      </c>
      <c r="D137" s="57" t="s">
        <v>4</v>
      </c>
      <c r="E137" s="66" t="s">
        <v>10</v>
      </c>
      <c r="F137" s="100"/>
      <c r="G137" s="100"/>
      <c r="H137" s="100"/>
      <c r="I137" s="100"/>
      <c r="J137" s="98" t="s">
        <v>267</v>
      </c>
      <c r="K137" s="100"/>
      <c r="L137" s="100"/>
      <c r="M137" s="98" t="s">
        <v>268</v>
      </c>
      <c r="N137" s="100"/>
      <c r="O137" s="100"/>
      <c r="P137" s="70"/>
      <c r="Q137" s="87">
        <f t="shared" si="2"/>
        <v>2</v>
      </c>
    </row>
    <row r="138" spans="1:18">
      <c r="A138" s="129">
        <v>178</v>
      </c>
      <c r="B138" s="116" t="s">
        <v>90</v>
      </c>
      <c r="C138" s="123">
        <v>2002</v>
      </c>
      <c r="D138" s="57" t="s">
        <v>3</v>
      </c>
      <c r="E138" s="66" t="s">
        <v>10</v>
      </c>
      <c r="F138" s="100"/>
      <c r="G138" s="100"/>
      <c r="H138" s="100"/>
      <c r="I138" s="100"/>
      <c r="J138" s="98" t="s">
        <v>269</v>
      </c>
      <c r="K138" s="100"/>
      <c r="L138" s="100"/>
      <c r="M138" s="98" t="s">
        <v>270</v>
      </c>
      <c r="N138" s="100"/>
      <c r="O138" s="100"/>
      <c r="P138" s="100"/>
      <c r="Q138" s="87">
        <f t="shared" si="2"/>
        <v>2</v>
      </c>
      <c r="R138" s="51"/>
    </row>
    <row r="139" spans="1:18">
      <c r="A139" s="129">
        <v>179</v>
      </c>
      <c r="B139" s="116" t="s">
        <v>53</v>
      </c>
      <c r="C139" s="123">
        <v>1999</v>
      </c>
      <c r="D139" s="57" t="s">
        <v>4</v>
      </c>
      <c r="E139" s="66" t="s">
        <v>10</v>
      </c>
      <c r="F139" s="100"/>
      <c r="G139" s="100"/>
      <c r="H139" s="100"/>
      <c r="I139" s="100"/>
      <c r="J139" s="69"/>
      <c r="K139" s="100"/>
      <c r="L139" s="98" t="s">
        <v>171</v>
      </c>
      <c r="M139" s="73" t="s">
        <v>313</v>
      </c>
      <c r="N139" s="69"/>
      <c r="O139" s="100"/>
      <c r="P139" s="58"/>
      <c r="Q139" s="87">
        <f t="shared" si="2"/>
        <v>2</v>
      </c>
    </row>
    <row r="140" spans="1:18">
      <c r="A140" s="129">
        <v>180</v>
      </c>
      <c r="B140" s="116" t="s">
        <v>57</v>
      </c>
      <c r="C140" s="123">
        <v>2005</v>
      </c>
      <c r="D140" s="57" t="s">
        <v>4</v>
      </c>
      <c r="E140" s="66" t="s">
        <v>10</v>
      </c>
      <c r="F140" s="100"/>
      <c r="G140" s="98" t="s">
        <v>271</v>
      </c>
      <c r="H140" s="100"/>
      <c r="I140" s="98" t="s">
        <v>272</v>
      </c>
      <c r="J140" s="100"/>
      <c r="K140" s="100"/>
      <c r="L140" s="100"/>
      <c r="M140" s="100"/>
      <c r="N140" s="100"/>
      <c r="O140" s="100"/>
      <c r="P140" s="100"/>
      <c r="Q140" s="87">
        <f t="shared" si="2"/>
        <v>2</v>
      </c>
    </row>
    <row r="141" spans="1:18">
      <c r="A141" s="129">
        <v>181</v>
      </c>
      <c r="B141" s="116" t="s">
        <v>59</v>
      </c>
      <c r="C141" s="123">
        <v>2006</v>
      </c>
      <c r="D141" s="57" t="s">
        <v>4</v>
      </c>
      <c r="E141" s="66" t="s">
        <v>10</v>
      </c>
      <c r="F141" s="73" t="s">
        <v>273</v>
      </c>
      <c r="G141" s="100"/>
      <c r="H141" s="58"/>
      <c r="I141" s="98" t="s">
        <v>274</v>
      </c>
      <c r="J141" s="100"/>
      <c r="K141" s="100"/>
      <c r="L141" s="100"/>
      <c r="M141" s="100"/>
      <c r="N141" s="100"/>
      <c r="O141" s="100"/>
      <c r="P141" s="69"/>
      <c r="Q141" s="87">
        <f t="shared" si="2"/>
        <v>2</v>
      </c>
      <c r="R141" s="83"/>
    </row>
    <row r="142" spans="1:18">
      <c r="A142" s="129">
        <v>182</v>
      </c>
      <c r="B142" s="116" t="s">
        <v>67</v>
      </c>
      <c r="C142" s="123">
        <v>2005</v>
      </c>
      <c r="D142" s="57" t="s">
        <v>3</v>
      </c>
      <c r="E142" s="66" t="s">
        <v>10</v>
      </c>
      <c r="F142" s="100"/>
      <c r="G142" s="98" t="s">
        <v>275</v>
      </c>
      <c r="H142" s="100"/>
      <c r="I142" s="98" t="s">
        <v>276</v>
      </c>
      <c r="J142" s="100"/>
      <c r="K142" s="100"/>
      <c r="L142" s="100"/>
      <c r="M142" s="100"/>
      <c r="N142" s="100"/>
      <c r="O142" s="100"/>
      <c r="P142" s="100"/>
      <c r="Q142" s="87">
        <f t="shared" si="2"/>
        <v>2</v>
      </c>
    </row>
    <row r="143" spans="1:18">
      <c r="A143" s="129">
        <v>183</v>
      </c>
      <c r="B143" s="116" t="s">
        <v>60</v>
      </c>
      <c r="C143" s="123">
        <v>2009</v>
      </c>
      <c r="D143" s="57" t="s">
        <v>4</v>
      </c>
      <c r="E143" s="66" t="s">
        <v>10</v>
      </c>
      <c r="F143" s="73" t="s">
        <v>277</v>
      </c>
      <c r="G143" s="100"/>
      <c r="H143" s="100"/>
      <c r="I143" s="98" t="s">
        <v>278</v>
      </c>
      <c r="J143" s="100"/>
      <c r="K143" s="100"/>
      <c r="L143" s="100"/>
      <c r="M143" s="100"/>
      <c r="N143" s="100"/>
      <c r="O143" s="100"/>
      <c r="P143" s="100"/>
      <c r="Q143" s="87">
        <f t="shared" si="2"/>
        <v>2</v>
      </c>
    </row>
    <row r="144" spans="1:18">
      <c r="A144" s="129">
        <v>184</v>
      </c>
      <c r="B144" s="65" t="s">
        <v>91</v>
      </c>
      <c r="C144" s="123">
        <v>2006</v>
      </c>
      <c r="D144" s="57" t="s">
        <v>4</v>
      </c>
      <c r="E144" s="66" t="s">
        <v>10</v>
      </c>
      <c r="F144" s="73" t="s">
        <v>279</v>
      </c>
      <c r="G144" s="100"/>
      <c r="H144" s="100"/>
      <c r="I144" s="98" t="s">
        <v>280</v>
      </c>
      <c r="J144" s="100"/>
      <c r="K144" s="100"/>
      <c r="L144" s="100"/>
      <c r="M144" s="100"/>
      <c r="N144" s="100"/>
      <c r="O144" s="100"/>
      <c r="P144" s="100"/>
      <c r="Q144" s="87">
        <f t="shared" si="2"/>
        <v>2</v>
      </c>
      <c r="R144" s="51"/>
    </row>
    <row r="145" spans="1:18">
      <c r="A145" s="129">
        <v>185</v>
      </c>
      <c r="B145" s="65" t="s">
        <v>92</v>
      </c>
      <c r="C145" s="123">
        <v>2007</v>
      </c>
      <c r="D145" s="57" t="s">
        <v>4</v>
      </c>
      <c r="E145" s="66" t="s">
        <v>10</v>
      </c>
      <c r="F145" s="73" t="s">
        <v>281</v>
      </c>
      <c r="G145" s="100"/>
      <c r="H145" s="100"/>
      <c r="I145" s="98" t="s">
        <v>112</v>
      </c>
      <c r="J145" s="100"/>
      <c r="K145" s="100"/>
      <c r="L145" s="100"/>
      <c r="M145" s="100"/>
      <c r="N145" s="100"/>
      <c r="O145" s="100"/>
      <c r="P145" s="100"/>
      <c r="Q145" s="87">
        <f t="shared" si="2"/>
        <v>2</v>
      </c>
    </row>
    <row r="146" spans="1:18">
      <c r="A146" s="129">
        <v>186</v>
      </c>
      <c r="B146" s="116" t="s">
        <v>93</v>
      </c>
      <c r="C146" s="123">
        <v>2007</v>
      </c>
      <c r="D146" s="57" t="s">
        <v>4</v>
      </c>
      <c r="E146" s="66" t="s">
        <v>10</v>
      </c>
      <c r="F146" s="73" t="s">
        <v>282</v>
      </c>
      <c r="G146" s="100"/>
      <c r="H146" s="100"/>
      <c r="I146" s="98" t="s">
        <v>113</v>
      </c>
      <c r="J146" s="100"/>
      <c r="K146" s="100"/>
      <c r="L146" s="100"/>
      <c r="M146" s="100"/>
      <c r="N146" s="100"/>
      <c r="O146" s="100"/>
      <c r="P146" s="100"/>
      <c r="Q146" s="87">
        <f t="shared" si="2"/>
        <v>2</v>
      </c>
    </row>
    <row r="147" spans="1:18">
      <c r="A147" s="129">
        <v>187</v>
      </c>
      <c r="B147" s="65" t="s">
        <v>74</v>
      </c>
      <c r="C147" s="123">
        <v>2007</v>
      </c>
      <c r="D147" s="57" t="s">
        <v>4</v>
      </c>
      <c r="E147" s="66" t="s">
        <v>10</v>
      </c>
      <c r="F147" s="73" t="s">
        <v>129</v>
      </c>
      <c r="G147" s="100"/>
      <c r="H147" s="100"/>
      <c r="I147" s="98" t="s">
        <v>283</v>
      </c>
      <c r="J147" s="100"/>
      <c r="K147" s="100"/>
      <c r="L147" s="100"/>
      <c r="M147" s="100"/>
      <c r="N147" s="100"/>
      <c r="O147" s="100"/>
      <c r="P147" s="100"/>
      <c r="Q147" s="87">
        <f t="shared" si="2"/>
        <v>2</v>
      </c>
    </row>
    <row r="148" spans="1:18">
      <c r="A148" s="129">
        <v>188</v>
      </c>
      <c r="B148" s="65" t="s">
        <v>62</v>
      </c>
      <c r="C148" s="123">
        <v>2007</v>
      </c>
      <c r="D148" s="57" t="s">
        <v>4</v>
      </c>
      <c r="E148" s="66" t="s">
        <v>10</v>
      </c>
      <c r="F148" s="73" t="s">
        <v>284</v>
      </c>
      <c r="G148" s="100"/>
      <c r="H148" s="100"/>
      <c r="I148" s="98" t="s">
        <v>285</v>
      </c>
      <c r="J148" s="100"/>
      <c r="K148" s="58"/>
      <c r="L148" s="100"/>
      <c r="M148" s="100"/>
      <c r="N148" s="100"/>
      <c r="O148" s="100"/>
      <c r="P148" s="100"/>
      <c r="Q148" s="87">
        <f t="shared" si="2"/>
        <v>2</v>
      </c>
    </row>
    <row r="149" spans="1:18">
      <c r="A149" s="129">
        <v>189</v>
      </c>
      <c r="B149" s="65" t="s">
        <v>76</v>
      </c>
      <c r="C149" s="123">
        <v>2008</v>
      </c>
      <c r="D149" s="57" t="s">
        <v>4</v>
      </c>
      <c r="E149" s="66" t="s">
        <v>10</v>
      </c>
      <c r="F149" s="73" t="s">
        <v>286</v>
      </c>
      <c r="G149" s="100"/>
      <c r="H149" s="100"/>
      <c r="I149" s="98" t="s">
        <v>287</v>
      </c>
      <c r="J149" s="100"/>
      <c r="K149" s="58"/>
      <c r="L149" s="100"/>
      <c r="M149" s="100"/>
      <c r="N149" s="100"/>
      <c r="O149" s="100"/>
      <c r="P149" s="100"/>
      <c r="Q149" s="101">
        <f t="shared" si="2"/>
        <v>2</v>
      </c>
    </row>
    <row r="150" spans="1:18">
      <c r="A150" s="129">
        <v>190</v>
      </c>
      <c r="B150" s="116" t="s">
        <v>94</v>
      </c>
      <c r="C150" s="123">
        <v>2009</v>
      </c>
      <c r="D150" s="57" t="s">
        <v>3</v>
      </c>
      <c r="E150" s="66" t="s">
        <v>10</v>
      </c>
      <c r="F150" s="73" t="s">
        <v>630</v>
      </c>
      <c r="G150" s="100"/>
      <c r="H150" s="100"/>
      <c r="I150" s="98" t="s">
        <v>288</v>
      </c>
      <c r="J150" s="100"/>
      <c r="K150" s="100"/>
      <c r="L150" s="100"/>
      <c r="M150" s="100"/>
      <c r="N150" s="100"/>
      <c r="O150" s="100"/>
      <c r="P150" s="100"/>
      <c r="Q150" s="87">
        <f t="shared" si="2"/>
        <v>2</v>
      </c>
    </row>
    <row r="151" spans="1:18">
      <c r="A151" s="129">
        <v>192</v>
      </c>
      <c r="B151" s="116" t="s">
        <v>30</v>
      </c>
      <c r="C151" s="123">
        <v>2007</v>
      </c>
      <c r="D151" s="57" t="s">
        <v>3</v>
      </c>
      <c r="E151" s="66" t="s">
        <v>10</v>
      </c>
      <c r="F151" s="100"/>
      <c r="G151" s="100"/>
      <c r="H151" s="99" t="s">
        <v>289</v>
      </c>
      <c r="I151" s="98" t="s">
        <v>290</v>
      </c>
      <c r="J151" s="100"/>
      <c r="K151" s="58"/>
      <c r="L151" s="100"/>
      <c r="M151" s="100"/>
      <c r="N151" s="100"/>
      <c r="O151" s="100"/>
      <c r="P151" s="100"/>
      <c r="Q151" s="87">
        <f t="shared" si="2"/>
        <v>2</v>
      </c>
    </row>
    <row r="152" spans="1:18">
      <c r="A152" s="129">
        <v>194</v>
      </c>
      <c r="B152" s="65" t="s">
        <v>95</v>
      </c>
      <c r="C152" s="123">
        <v>2008</v>
      </c>
      <c r="D152" s="57" t="s">
        <v>4</v>
      </c>
      <c r="E152" s="66" t="s">
        <v>10</v>
      </c>
      <c r="F152" s="73" t="s">
        <v>291</v>
      </c>
      <c r="G152" s="100"/>
      <c r="H152" s="100"/>
      <c r="I152" s="98" t="s">
        <v>292</v>
      </c>
      <c r="J152" s="100"/>
      <c r="K152" s="100"/>
      <c r="L152" s="100"/>
      <c r="M152" s="100"/>
      <c r="N152" s="100"/>
      <c r="O152" s="100"/>
      <c r="P152" s="70"/>
      <c r="Q152" s="87">
        <f t="shared" si="2"/>
        <v>2</v>
      </c>
      <c r="R152" s="83"/>
    </row>
    <row r="153" spans="1:18">
      <c r="A153" s="129">
        <v>195</v>
      </c>
      <c r="B153" s="116" t="s">
        <v>96</v>
      </c>
      <c r="C153" s="123">
        <v>2007</v>
      </c>
      <c r="D153" s="57" t="s">
        <v>3</v>
      </c>
      <c r="E153" s="66" t="s">
        <v>10</v>
      </c>
      <c r="F153" s="73" t="s">
        <v>134</v>
      </c>
      <c r="G153" s="100"/>
      <c r="H153" s="100"/>
      <c r="I153" s="98" t="s">
        <v>293</v>
      </c>
      <c r="J153" s="100"/>
      <c r="K153" s="100"/>
      <c r="L153" s="100"/>
      <c r="M153" s="100"/>
      <c r="N153" s="100"/>
      <c r="O153" s="100"/>
      <c r="P153" s="100"/>
      <c r="Q153" s="87">
        <f t="shared" si="2"/>
        <v>2</v>
      </c>
    </row>
    <row r="154" spans="1:18">
      <c r="A154" s="129">
        <v>196</v>
      </c>
      <c r="B154" s="65" t="s">
        <v>97</v>
      </c>
      <c r="C154" s="123">
        <v>2008</v>
      </c>
      <c r="D154" s="57" t="s">
        <v>4</v>
      </c>
      <c r="E154" s="66" t="s">
        <v>10</v>
      </c>
      <c r="F154" s="73" t="s">
        <v>294</v>
      </c>
      <c r="G154" s="100"/>
      <c r="H154" s="100"/>
      <c r="I154" s="98" t="s">
        <v>295</v>
      </c>
      <c r="J154" s="100"/>
      <c r="K154" s="100"/>
      <c r="L154" s="100"/>
      <c r="M154" s="100"/>
      <c r="N154" s="100"/>
      <c r="O154" s="100"/>
      <c r="P154" s="70"/>
      <c r="Q154" s="87">
        <f t="shared" si="2"/>
        <v>2</v>
      </c>
    </row>
    <row r="155" spans="1:18">
      <c r="A155" s="129">
        <v>198</v>
      </c>
      <c r="B155" s="116" t="s">
        <v>98</v>
      </c>
      <c r="C155" s="123">
        <v>2008</v>
      </c>
      <c r="D155" s="57" t="s">
        <v>4</v>
      </c>
      <c r="E155" s="66" t="s">
        <v>10</v>
      </c>
      <c r="F155" s="73" t="s">
        <v>296</v>
      </c>
      <c r="G155" s="100"/>
      <c r="H155" s="100"/>
      <c r="I155" s="98" t="s">
        <v>297</v>
      </c>
      <c r="J155" s="100"/>
      <c r="K155" s="100"/>
      <c r="L155" s="100"/>
      <c r="M155" s="100"/>
      <c r="N155" s="100"/>
      <c r="O155" s="100"/>
      <c r="P155" s="58"/>
      <c r="Q155" s="101">
        <f t="shared" si="2"/>
        <v>2</v>
      </c>
    </row>
    <row r="156" spans="1:18">
      <c r="A156" s="129">
        <v>199</v>
      </c>
      <c r="B156" s="116" t="s">
        <v>99</v>
      </c>
      <c r="C156" s="123">
        <v>2009</v>
      </c>
      <c r="D156" s="57" t="s">
        <v>3</v>
      </c>
      <c r="E156" s="66" t="s">
        <v>10</v>
      </c>
      <c r="F156" s="73" t="s">
        <v>298</v>
      </c>
      <c r="G156" s="100"/>
      <c r="H156" s="100"/>
      <c r="I156" s="98" t="s">
        <v>314</v>
      </c>
      <c r="J156" s="100"/>
      <c r="K156" s="100"/>
      <c r="L156" s="100"/>
      <c r="M156" s="100"/>
      <c r="N156" s="100"/>
      <c r="O156" s="100"/>
      <c r="P156" s="100"/>
      <c r="Q156" s="87">
        <f t="shared" si="2"/>
        <v>2</v>
      </c>
    </row>
    <row r="157" spans="1:18">
      <c r="A157" s="129">
        <v>200</v>
      </c>
      <c r="B157" s="65" t="s">
        <v>100</v>
      </c>
      <c r="C157" s="123">
        <v>2007</v>
      </c>
      <c r="D157" s="57" t="s">
        <v>4</v>
      </c>
      <c r="E157" s="66" t="s">
        <v>10</v>
      </c>
      <c r="F157" s="73" t="s">
        <v>299</v>
      </c>
      <c r="G157" s="100"/>
      <c r="H157" s="100"/>
      <c r="I157" s="98" t="s">
        <v>300</v>
      </c>
      <c r="J157" s="100"/>
      <c r="K157" s="58"/>
      <c r="L157" s="100"/>
      <c r="M157" s="100"/>
      <c r="N157" s="100"/>
      <c r="O157" s="100"/>
      <c r="P157" s="100"/>
      <c r="Q157" s="101">
        <f t="shared" si="2"/>
        <v>2</v>
      </c>
    </row>
    <row r="158" spans="1:18">
      <c r="A158" s="129">
        <v>201</v>
      </c>
      <c r="B158" s="116" t="s">
        <v>73</v>
      </c>
      <c r="C158" s="123">
        <v>2006</v>
      </c>
      <c r="D158" s="57" t="s">
        <v>4</v>
      </c>
      <c r="E158" s="66" t="s">
        <v>10</v>
      </c>
      <c r="F158" s="73" t="s">
        <v>133</v>
      </c>
      <c r="G158" s="100"/>
      <c r="H158" s="100"/>
      <c r="I158" s="73" t="s">
        <v>133</v>
      </c>
      <c r="J158" s="100"/>
      <c r="K158" s="100"/>
      <c r="L158" s="100"/>
      <c r="M158" s="100"/>
      <c r="N158" s="100"/>
      <c r="O158" s="100"/>
      <c r="P158" s="100"/>
      <c r="Q158" s="87">
        <f t="shared" si="2"/>
        <v>2</v>
      </c>
    </row>
    <row r="159" spans="1:18">
      <c r="A159" s="129">
        <v>202</v>
      </c>
      <c r="B159" s="116" t="s">
        <v>101</v>
      </c>
      <c r="C159" s="123">
        <v>2009</v>
      </c>
      <c r="D159" s="57" t="s">
        <v>4</v>
      </c>
      <c r="E159" s="66" t="s">
        <v>10</v>
      </c>
      <c r="F159" s="73" t="s">
        <v>301</v>
      </c>
      <c r="G159" s="100"/>
      <c r="H159" s="100"/>
      <c r="I159" s="98" t="s">
        <v>302</v>
      </c>
      <c r="J159" s="100"/>
      <c r="K159" s="100"/>
      <c r="L159" s="100"/>
      <c r="M159" s="100"/>
      <c r="N159" s="100"/>
      <c r="O159" s="100"/>
      <c r="P159" s="70"/>
      <c r="Q159" s="87">
        <f t="shared" si="2"/>
        <v>2</v>
      </c>
    </row>
    <row r="160" spans="1:18">
      <c r="A160" s="129">
        <v>203</v>
      </c>
      <c r="B160" s="116" t="s">
        <v>102</v>
      </c>
      <c r="C160" s="123">
        <v>2009</v>
      </c>
      <c r="D160" s="57" t="s">
        <v>3</v>
      </c>
      <c r="E160" s="66" t="s">
        <v>10</v>
      </c>
      <c r="F160" s="73" t="s">
        <v>303</v>
      </c>
      <c r="G160" s="100"/>
      <c r="H160" s="100"/>
      <c r="I160" s="98" t="s">
        <v>304</v>
      </c>
      <c r="J160" s="100"/>
      <c r="K160" s="100"/>
      <c r="L160" s="100"/>
      <c r="M160" s="100"/>
      <c r="N160" s="100"/>
      <c r="O160" s="100"/>
      <c r="P160" s="100"/>
      <c r="Q160" s="87">
        <f t="shared" si="2"/>
        <v>2</v>
      </c>
    </row>
    <row r="161" spans="1:18">
      <c r="A161" s="129">
        <v>204</v>
      </c>
      <c r="B161" s="116" t="s">
        <v>103</v>
      </c>
      <c r="C161" s="123">
        <v>2009</v>
      </c>
      <c r="D161" s="57" t="s">
        <v>3</v>
      </c>
      <c r="E161" s="66" t="s">
        <v>10</v>
      </c>
      <c r="F161" s="73" t="s">
        <v>305</v>
      </c>
      <c r="G161" s="100"/>
      <c r="H161" s="100"/>
      <c r="I161" s="98" t="s">
        <v>306</v>
      </c>
      <c r="J161" s="100"/>
      <c r="K161" s="100"/>
      <c r="L161" s="100"/>
      <c r="M161" s="100"/>
      <c r="N161" s="100"/>
      <c r="O161" s="100"/>
      <c r="P161" s="100"/>
      <c r="Q161" s="87">
        <f t="shared" si="2"/>
        <v>2</v>
      </c>
    </row>
    <row r="162" spans="1:18">
      <c r="A162" s="129">
        <v>205</v>
      </c>
      <c r="B162" s="116" t="s">
        <v>58</v>
      </c>
      <c r="C162" s="123">
        <v>2006</v>
      </c>
      <c r="D162" s="57" t="s">
        <v>4</v>
      </c>
      <c r="E162" s="66" t="s">
        <v>10</v>
      </c>
      <c r="F162" s="73" t="s">
        <v>307</v>
      </c>
      <c r="G162" s="100"/>
      <c r="H162" s="98" t="s">
        <v>308</v>
      </c>
      <c r="I162" s="100"/>
      <c r="J162" s="100"/>
      <c r="K162" s="58"/>
      <c r="L162" s="100"/>
      <c r="M162" s="100"/>
      <c r="N162" s="100"/>
      <c r="O162" s="100"/>
      <c r="P162" s="100"/>
      <c r="Q162" s="87">
        <f t="shared" si="2"/>
        <v>2</v>
      </c>
    </row>
    <row r="163" spans="1:18">
      <c r="A163" s="59">
        <v>207</v>
      </c>
      <c r="B163" s="113" t="s">
        <v>407</v>
      </c>
      <c r="C163" s="55">
        <v>2009</v>
      </c>
      <c r="D163" s="55" t="s">
        <v>4</v>
      </c>
      <c r="E163" s="107" t="s">
        <v>11</v>
      </c>
      <c r="F163" s="73" t="s">
        <v>643</v>
      </c>
      <c r="G163" s="100"/>
      <c r="H163" s="100"/>
      <c r="I163" s="73" t="s">
        <v>711</v>
      </c>
      <c r="J163" s="100"/>
      <c r="K163" s="100"/>
      <c r="L163" s="100"/>
      <c r="M163" s="100"/>
      <c r="N163" s="100"/>
      <c r="O163" s="100"/>
      <c r="P163" s="100"/>
      <c r="Q163" s="87">
        <f t="shared" si="2"/>
        <v>2</v>
      </c>
    </row>
    <row r="164" spans="1:18">
      <c r="A164" s="59">
        <v>208</v>
      </c>
      <c r="B164" s="113" t="s">
        <v>408</v>
      </c>
      <c r="C164" s="55">
        <v>2009</v>
      </c>
      <c r="D164" s="55" t="s">
        <v>4</v>
      </c>
      <c r="E164" s="107" t="s">
        <v>11</v>
      </c>
      <c r="F164" s="73" t="s">
        <v>638</v>
      </c>
      <c r="G164" s="100"/>
      <c r="H164" s="100"/>
      <c r="I164" s="73" t="s">
        <v>712</v>
      </c>
      <c r="J164" s="100"/>
      <c r="K164" s="100"/>
      <c r="L164" s="100"/>
      <c r="M164" s="100"/>
      <c r="N164" s="100"/>
      <c r="O164" s="100"/>
      <c r="P164" s="100"/>
      <c r="Q164" s="87">
        <f t="shared" si="2"/>
        <v>2</v>
      </c>
    </row>
    <row r="165" spans="1:18">
      <c r="A165" s="59">
        <v>209</v>
      </c>
      <c r="B165" s="117" t="s">
        <v>409</v>
      </c>
      <c r="C165" s="123">
        <v>2011</v>
      </c>
      <c r="D165" s="57" t="s">
        <v>3</v>
      </c>
      <c r="E165" s="57" t="s">
        <v>11</v>
      </c>
      <c r="F165" s="73" t="s">
        <v>646</v>
      </c>
      <c r="G165" s="100"/>
      <c r="H165" s="100"/>
      <c r="I165" s="73" t="s">
        <v>717</v>
      </c>
      <c r="J165" s="100"/>
      <c r="K165" s="100"/>
      <c r="L165" s="100"/>
      <c r="M165" s="100"/>
      <c r="N165" s="100"/>
      <c r="O165" s="100"/>
      <c r="P165" s="100"/>
      <c r="Q165" s="87">
        <f t="shared" si="2"/>
        <v>2</v>
      </c>
    </row>
    <row r="166" spans="1:18">
      <c r="A166" s="59">
        <v>212</v>
      </c>
      <c r="B166" s="116" t="s">
        <v>410</v>
      </c>
      <c r="C166" s="123">
        <v>2008</v>
      </c>
      <c r="D166" s="57" t="s">
        <v>3</v>
      </c>
      <c r="E166" s="66" t="s">
        <v>11</v>
      </c>
      <c r="F166" s="73" t="s">
        <v>642</v>
      </c>
      <c r="G166" s="100"/>
      <c r="H166" s="100"/>
      <c r="I166" s="73" t="s">
        <v>714</v>
      </c>
      <c r="J166" s="100"/>
      <c r="K166" s="100"/>
      <c r="L166" s="100"/>
      <c r="M166" s="100"/>
      <c r="N166" s="100"/>
      <c r="O166" s="100"/>
      <c r="P166" s="100"/>
      <c r="Q166" s="87">
        <f t="shared" si="2"/>
        <v>2</v>
      </c>
    </row>
    <row r="167" spans="1:18">
      <c r="A167" s="59">
        <v>213</v>
      </c>
      <c r="B167" s="113" t="s">
        <v>411</v>
      </c>
      <c r="C167" s="55">
        <v>2010</v>
      </c>
      <c r="D167" s="55" t="s">
        <v>3</v>
      </c>
      <c r="E167" s="55" t="s">
        <v>11</v>
      </c>
      <c r="F167" s="73" t="s">
        <v>412</v>
      </c>
      <c r="G167" s="100"/>
      <c r="H167" s="100"/>
      <c r="I167" s="73" t="s">
        <v>413</v>
      </c>
      <c r="J167" s="100"/>
      <c r="K167" s="100"/>
      <c r="L167" s="100"/>
      <c r="M167" s="100"/>
      <c r="N167" s="100"/>
      <c r="O167" s="100"/>
      <c r="P167" s="100"/>
      <c r="Q167" s="87">
        <f t="shared" si="2"/>
        <v>2</v>
      </c>
    </row>
    <row r="168" spans="1:18">
      <c r="A168" s="59">
        <v>220</v>
      </c>
      <c r="B168" s="108" t="s">
        <v>414</v>
      </c>
      <c r="C168" s="57">
        <v>2005</v>
      </c>
      <c r="D168" s="57" t="s">
        <v>4</v>
      </c>
      <c r="E168" s="66" t="s">
        <v>11</v>
      </c>
      <c r="F168" s="100"/>
      <c r="G168" s="73" t="s">
        <v>664</v>
      </c>
      <c r="H168" s="100"/>
      <c r="I168" s="100"/>
      <c r="J168" s="100"/>
      <c r="K168" s="100"/>
      <c r="L168" s="100"/>
      <c r="M168" s="100"/>
      <c r="N168" s="100"/>
      <c r="O168" s="73" t="s">
        <v>678</v>
      </c>
      <c r="P168" s="100"/>
      <c r="Q168" s="87">
        <f t="shared" si="2"/>
        <v>2</v>
      </c>
    </row>
    <row r="169" spans="1:18">
      <c r="A169" s="59">
        <v>223</v>
      </c>
      <c r="B169" s="113" t="s">
        <v>415</v>
      </c>
      <c r="C169" s="55">
        <v>2006</v>
      </c>
      <c r="D169" s="55" t="s">
        <v>4</v>
      </c>
      <c r="E169" s="107" t="s">
        <v>11</v>
      </c>
      <c r="F169" s="73" t="s">
        <v>648</v>
      </c>
      <c r="G169" s="100"/>
      <c r="H169" s="73" t="s">
        <v>119</v>
      </c>
      <c r="I169" s="100"/>
      <c r="J169" s="100"/>
      <c r="K169" s="100"/>
      <c r="L169" s="100"/>
      <c r="M169" s="100"/>
      <c r="N169" s="100"/>
      <c r="O169" s="100"/>
      <c r="P169" s="100"/>
      <c r="Q169" s="87">
        <f t="shared" si="2"/>
        <v>2</v>
      </c>
    </row>
    <row r="170" spans="1:18">
      <c r="A170" s="59">
        <v>225</v>
      </c>
      <c r="B170" s="108" t="s">
        <v>416</v>
      </c>
      <c r="C170" s="57">
        <v>2007</v>
      </c>
      <c r="D170" s="57" t="s">
        <v>3</v>
      </c>
      <c r="E170" s="66" t="s">
        <v>11</v>
      </c>
      <c r="F170" s="73" t="s">
        <v>644</v>
      </c>
      <c r="G170" s="100"/>
      <c r="H170" s="100"/>
      <c r="I170" s="73" t="s">
        <v>715</v>
      </c>
      <c r="J170" s="100"/>
      <c r="K170" s="100"/>
      <c r="L170" s="100"/>
      <c r="M170" s="100"/>
      <c r="N170" s="100"/>
      <c r="O170" s="100"/>
      <c r="P170" s="100"/>
      <c r="Q170" s="87">
        <f t="shared" si="2"/>
        <v>2</v>
      </c>
    </row>
    <row r="171" spans="1:18">
      <c r="A171" s="59">
        <v>226</v>
      </c>
      <c r="B171" s="116" t="s">
        <v>417</v>
      </c>
      <c r="C171" s="57">
        <v>2006</v>
      </c>
      <c r="D171" s="57" t="s">
        <v>4</v>
      </c>
      <c r="E171" s="66" t="s">
        <v>11</v>
      </c>
      <c r="F171" s="100"/>
      <c r="G171" s="58"/>
      <c r="H171" s="72" t="s">
        <v>127</v>
      </c>
      <c r="I171" s="58"/>
      <c r="J171" s="58"/>
      <c r="K171" s="58"/>
      <c r="L171" s="58"/>
      <c r="M171" s="58"/>
      <c r="N171" s="58"/>
      <c r="O171" s="72" t="s">
        <v>623</v>
      </c>
      <c r="P171" s="58"/>
      <c r="Q171" s="87">
        <f t="shared" si="2"/>
        <v>2</v>
      </c>
    </row>
    <row r="172" spans="1:18">
      <c r="A172" s="59">
        <v>227</v>
      </c>
      <c r="B172" s="119" t="s">
        <v>418</v>
      </c>
      <c r="C172" s="55">
        <v>2006</v>
      </c>
      <c r="D172" s="55" t="s">
        <v>4</v>
      </c>
      <c r="E172" s="66" t="s">
        <v>11</v>
      </c>
      <c r="F172" s="73" t="s">
        <v>442</v>
      </c>
      <c r="G172" s="100"/>
      <c r="H172" s="100"/>
      <c r="I172" s="73" t="s">
        <v>127</v>
      </c>
      <c r="J172" s="100"/>
      <c r="K172" s="100"/>
      <c r="L172" s="100"/>
      <c r="M172" s="100"/>
      <c r="N172" s="100"/>
      <c r="O172" s="100"/>
      <c r="P172" s="69"/>
      <c r="Q172" s="87">
        <f t="shared" si="2"/>
        <v>2</v>
      </c>
      <c r="R172" s="83"/>
    </row>
    <row r="173" spans="1:18">
      <c r="A173" s="59">
        <v>228</v>
      </c>
      <c r="B173" s="108" t="s">
        <v>419</v>
      </c>
      <c r="C173" s="57">
        <v>2006</v>
      </c>
      <c r="D173" s="57" t="s">
        <v>4</v>
      </c>
      <c r="E173" s="66" t="s">
        <v>11</v>
      </c>
      <c r="F173" s="73" t="s">
        <v>420</v>
      </c>
      <c r="G173" s="100"/>
      <c r="H173" s="100"/>
      <c r="I173" s="73" t="s">
        <v>421</v>
      </c>
      <c r="J173" s="100"/>
      <c r="K173" s="100"/>
      <c r="L173" s="100"/>
      <c r="M173" s="100"/>
      <c r="N173" s="100"/>
      <c r="O173" s="100"/>
      <c r="P173" s="100"/>
      <c r="Q173" s="87">
        <f t="shared" si="2"/>
        <v>2</v>
      </c>
    </row>
    <row r="174" spans="1:18">
      <c r="A174" s="59">
        <v>229</v>
      </c>
      <c r="B174" s="65" t="s">
        <v>422</v>
      </c>
      <c r="C174" s="123">
        <v>2005</v>
      </c>
      <c r="D174" s="57" t="s">
        <v>4</v>
      </c>
      <c r="E174" s="66" t="s">
        <v>11</v>
      </c>
      <c r="F174" s="100"/>
      <c r="G174" s="100"/>
      <c r="H174" s="73" t="s">
        <v>619</v>
      </c>
      <c r="I174" s="100"/>
      <c r="J174" s="100"/>
      <c r="K174" s="100"/>
      <c r="L174" s="100"/>
      <c r="M174" s="100"/>
      <c r="N174" s="100"/>
      <c r="O174" s="73" t="s">
        <v>445</v>
      </c>
      <c r="P174" s="100"/>
      <c r="Q174" s="87">
        <f t="shared" si="2"/>
        <v>2</v>
      </c>
    </row>
    <row r="175" spans="1:18">
      <c r="A175" s="59">
        <v>230</v>
      </c>
      <c r="B175" s="113" t="s">
        <v>423</v>
      </c>
      <c r="C175" s="55">
        <v>2006</v>
      </c>
      <c r="D175" s="55" t="s">
        <v>4</v>
      </c>
      <c r="E175" s="55" t="s">
        <v>11</v>
      </c>
      <c r="F175" s="100"/>
      <c r="G175" s="73" t="s">
        <v>111</v>
      </c>
      <c r="H175" s="73" t="s">
        <v>127</v>
      </c>
      <c r="I175" s="100"/>
      <c r="J175" s="100"/>
      <c r="K175" s="100"/>
      <c r="L175" s="100"/>
      <c r="M175" s="100"/>
      <c r="N175" s="100"/>
      <c r="O175" s="100"/>
      <c r="P175" s="100"/>
      <c r="Q175" s="87">
        <f t="shared" si="2"/>
        <v>2</v>
      </c>
    </row>
    <row r="176" spans="1:18">
      <c r="A176" s="59">
        <v>232</v>
      </c>
      <c r="B176" s="120" t="s">
        <v>424</v>
      </c>
      <c r="C176" s="93">
        <v>2006</v>
      </c>
      <c r="D176" s="68" t="s">
        <v>4</v>
      </c>
      <c r="E176" s="111" t="s">
        <v>11</v>
      </c>
      <c r="F176" s="69"/>
      <c r="G176" s="70"/>
      <c r="H176" s="70"/>
      <c r="I176" s="99" t="s">
        <v>687</v>
      </c>
      <c r="J176" s="70"/>
      <c r="K176" s="70"/>
      <c r="L176" s="70"/>
      <c r="M176" s="70"/>
      <c r="N176" s="70"/>
      <c r="O176" s="99" t="s">
        <v>669</v>
      </c>
      <c r="P176" s="70"/>
      <c r="Q176" s="87">
        <f t="shared" si="2"/>
        <v>2</v>
      </c>
    </row>
    <row r="177" spans="1:18">
      <c r="A177" s="59">
        <v>234</v>
      </c>
      <c r="B177" s="113" t="s">
        <v>425</v>
      </c>
      <c r="C177" s="55">
        <v>2002</v>
      </c>
      <c r="D177" s="55" t="s">
        <v>4</v>
      </c>
      <c r="E177" s="66" t="s">
        <v>11</v>
      </c>
      <c r="F177" s="100"/>
      <c r="G177" s="100"/>
      <c r="H177" s="100"/>
      <c r="I177" s="100"/>
      <c r="J177" s="73" t="s">
        <v>622</v>
      </c>
      <c r="K177" s="100"/>
      <c r="L177" s="100"/>
      <c r="M177" s="100"/>
      <c r="N177" s="73" t="s">
        <v>603</v>
      </c>
      <c r="O177" s="100"/>
      <c r="P177" s="70"/>
      <c r="Q177" s="87">
        <f t="shared" si="2"/>
        <v>2</v>
      </c>
      <c r="R177" s="83"/>
    </row>
    <row r="178" spans="1:18">
      <c r="A178" s="59">
        <v>235</v>
      </c>
      <c r="B178" s="116" t="s">
        <v>469</v>
      </c>
      <c r="C178" s="123">
        <v>2004</v>
      </c>
      <c r="D178" s="57" t="s">
        <v>3</v>
      </c>
      <c r="E178" s="66" t="s">
        <v>23</v>
      </c>
      <c r="F178" s="100"/>
      <c r="G178" s="100"/>
      <c r="H178" s="100"/>
      <c r="I178" s="100"/>
      <c r="J178" s="73" t="s">
        <v>470</v>
      </c>
      <c r="K178" s="100"/>
      <c r="L178" s="100"/>
      <c r="M178" s="73" t="s">
        <v>471</v>
      </c>
      <c r="N178" s="100"/>
      <c r="O178" s="100"/>
      <c r="P178" s="100"/>
      <c r="Q178" s="87">
        <f t="shared" si="2"/>
        <v>2</v>
      </c>
    </row>
    <row r="179" spans="1:18">
      <c r="A179" s="59">
        <v>236</v>
      </c>
      <c r="B179" s="115" t="s">
        <v>472</v>
      </c>
      <c r="C179" s="55">
        <v>2006</v>
      </c>
      <c r="D179" s="55" t="s">
        <v>3</v>
      </c>
      <c r="E179" s="107" t="s">
        <v>23</v>
      </c>
      <c r="F179" s="100"/>
      <c r="G179" s="73" t="s">
        <v>658</v>
      </c>
      <c r="H179" s="100"/>
      <c r="I179" s="100"/>
      <c r="J179" s="100"/>
      <c r="K179" s="100"/>
      <c r="L179" s="100"/>
      <c r="M179" s="100"/>
      <c r="N179" s="100"/>
      <c r="O179" s="73" t="s">
        <v>670</v>
      </c>
      <c r="P179" s="69"/>
      <c r="Q179" s="87">
        <f t="shared" si="2"/>
        <v>2</v>
      </c>
    </row>
    <row r="180" spans="1:18">
      <c r="A180" s="59">
        <v>237</v>
      </c>
      <c r="B180" s="116" t="s">
        <v>473</v>
      </c>
      <c r="C180" s="123">
        <v>2006</v>
      </c>
      <c r="D180" s="57" t="s">
        <v>3</v>
      </c>
      <c r="E180" s="66" t="s">
        <v>23</v>
      </c>
      <c r="F180" s="100"/>
      <c r="G180" s="100"/>
      <c r="H180" s="73" t="s">
        <v>609</v>
      </c>
      <c r="I180" s="73" t="s">
        <v>695</v>
      </c>
      <c r="J180" s="100"/>
      <c r="K180" s="100"/>
      <c r="L180" s="69"/>
      <c r="M180" s="100"/>
      <c r="N180" s="100"/>
      <c r="O180" s="100"/>
      <c r="P180" s="100"/>
      <c r="Q180" s="87">
        <f t="shared" si="2"/>
        <v>2</v>
      </c>
    </row>
    <row r="181" spans="1:18">
      <c r="A181" s="59">
        <v>243</v>
      </c>
      <c r="B181" s="115" t="s">
        <v>474</v>
      </c>
      <c r="C181" s="55">
        <v>2003</v>
      </c>
      <c r="D181" s="57" t="s">
        <v>3</v>
      </c>
      <c r="E181" s="66" t="s">
        <v>23</v>
      </c>
      <c r="F181" s="100"/>
      <c r="G181" s="100"/>
      <c r="H181" s="100"/>
      <c r="I181" s="100"/>
      <c r="J181" s="73" t="s">
        <v>475</v>
      </c>
      <c r="K181" s="100"/>
      <c r="L181" s="100"/>
      <c r="M181" s="73" t="s">
        <v>467</v>
      </c>
      <c r="N181" s="100"/>
      <c r="O181" s="100"/>
      <c r="P181" s="100"/>
      <c r="Q181" s="87">
        <f t="shared" si="2"/>
        <v>2</v>
      </c>
    </row>
    <row r="182" spans="1:18">
      <c r="A182" s="59">
        <v>244</v>
      </c>
      <c r="B182" s="120" t="s">
        <v>476</v>
      </c>
      <c r="C182" s="93">
        <v>2001</v>
      </c>
      <c r="D182" s="71" t="s">
        <v>3</v>
      </c>
      <c r="E182" s="111" t="s">
        <v>23</v>
      </c>
      <c r="F182" s="69"/>
      <c r="G182" s="69"/>
      <c r="H182" s="69"/>
      <c r="I182" s="69"/>
      <c r="J182" s="98" t="s">
        <v>477</v>
      </c>
      <c r="K182" s="69"/>
      <c r="L182" s="69"/>
      <c r="M182" s="98" t="s">
        <v>478</v>
      </c>
      <c r="N182" s="69"/>
      <c r="O182" s="69"/>
      <c r="P182" s="69"/>
      <c r="Q182" s="87">
        <f t="shared" si="2"/>
        <v>2</v>
      </c>
    </row>
    <row r="183" spans="1:18">
      <c r="A183" s="59">
        <v>245</v>
      </c>
      <c r="B183" s="117" t="s">
        <v>479</v>
      </c>
      <c r="C183" s="123">
        <v>2004</v>
      </c>
      <c r="D183" s="57" t="s">
        <v>3</v>
      </c>
      <c r="E183" s="66" t="s">
        <v>23</v>
      </c>
      <c r="F183" s="100"/>
      <c r="G183" s="100"/>
      <c r="H183" s="100"/>
      <c r="I183" s="100"/>
      <c r="J183" s="73" t="s">
        <v>480</v>
      </c>
      <c r="K183" s="100"/>
      <c r="L183" s="100"/>
      <c r="M183" s="100"/>
      <c r="N183" s="100"/>
      <c r="O183" s="100"/>
      <c r="P183" s="73" t="s">
        <v>686</v>
      </c>
      <c r="Q183" s="87">
        <f t="shared" si="2"/>
        <v>2</v>
      </c>
      <c r="R183" s="51"/>
    </row>
    <row r="184" spans="1:18">
      <c r="A184" s="59">
        <v>246</v>
      </c>
      <c r="B184" s="116" t="s">
        <v>481</v>
      </c>
      <c r="C184" s="123">
        <v>2006</v>
      </c>
      <c r="D184" s="57" t="s">
        <v>4</v>
      </c>
      <c r="E184" s="66" t="s">
        <v>23</v>
      </c>
      <c r="F184" s="73" t="s">
        <v>635</v>
      </c>
      <c r="G184" s="100"/>
      <c r="H184" s="100"/>
      <c r="I184" s="73" t="s">
        <v>700</v>
      </c>
      <c r="J184" s="100"/>
      <c r="K184" s="100"/>
      <c r="L184" s="100"/>
      <c r="M184" s="100"/>
      <c r="N184" s="100"/>
      <c r="O184" s="100"/>
      <c r="P184" s="100"/>
      <c r="Q184" s="87">
        <f t="shared" si="2"/>
        <v>2</v>
      </c>
    </row>
    <row r="185" spans="1:18">
      <c r="A185" s="59">
        <v>247</v>
      </c>
      <c r="B185" s="115" t="s">
        <v>482</v>
      </c>
      <c r="C185" s="55">
        <v>2007</v>
      </c>
      <c r="D185" s="55" t="s">
        <v>4</v>
      </c>
      <c r="E185" s="107" t="s">
        <v>23</v>
      </c>
      <c r="F185" s="73" t="s">
        <v>133</v>
      </c>
      <c r="G185" s="100"/>
      <c r="H185" s="100"/>
      <c r="I185" s="73" t="s">
        <v>133</v>
      </c>
      <c r="J185" s="100"/>
      <c r="K185" s="100"/>
      <c r="L185" s="100"/>
      <c r="M185" s="100"/>
      <c r="N185" s="100"/>
      <c r="O185" s="100"/>
      <c r="P185" s="70"/>
      <c r="Q185" s="87">
        <f t="shared" si="2"/>
        <v>2</v>
      </c>
    </row>
    <row r="186" spans="1:18">
      <c r="A186" s="59">
        <v>248</v>
      </c>
      <c r="B186" s="117" t="s">
        <v>483</v>
      </c>
      <c r="C186" s="123">
        <v>2005</v>
      </c>
      <c r="D186" s="57" t="s">
        <v>4</v>
      </c>
      <c r="E186" s="66" t="s">
        <v>23</v>
      </c>
      <c r="F186" s="100"/>
      <c r="G186" s="73" t="s">
        <v>657</v>
      </c>
      <c r="H186" s="100"/>
      <c r="I186" s="100"/>
      <c r="J186" s="100"/>
      <c r="K186" s="100"/>
      <c r="L186" s="100"/>
      <c r="M186" s="100"/>
      <c r="N186" s="100"/>
      <c r="O186" s="73" t="s">
        <v>668</v>
      </c>
      <c r="P186" s="100"/>
      <c r="Q186" s="87">
        <f t="shared" si="2"/>
        <v>2</v>
      </c>
      <c r="R186" s="51"/>
    </row>
    <row r="187" spans="1:18">
      <c r="A187" s="59">
        <v>249</v>
      </c>
      <c r="B187" s="113" t="s">
        <v>484</v>
      </c>
      <c r="C187" s="55">
        <v>2007</v>
      </c>
      <c r="D187" s="55" t="s">
        <v>3</v>
      </c>
      <c r="E187" s="107" t="s">
        <v>23</v>
      </c>
      <c r="F187" s="73" t="s">
        <v>133</v>
      </c>
      <c r="G187" s="100"/>
      <c r="H187" s="100"/>
      <c r="I187" s="73" t="s">
        <v>133</v>
      </c>
      <c r="J187" s="100"/>
      <c r="K187" s="100"/>
      <c r="L187" s="100"/>
      <c r="M187" s="100"/>
      <c r="N187" s="100"/>
      <c r="O187" s="100"/>
      <c r="P187" s="100"/>
      <c r="Q187" s="87">
        <f t="shared" si="2"/>
        <v>2</v>
      </c>
    </row>
    <row r="188" spans="1:18">
      <c r="A188" s="59">
        <v>251</v>
      </c>
      <c r="B188" s="108" t="s">
        <v>485</v>
      </c>
      <c r="C188" s="57">
        <v>2003</v>
      </c>
      <c r="D188" s="57" t="s">
        <v>4</v>
      </c>
      <c r="E188" s="66" t="s">
        <v>23</v>
      </c>
      <c r="F188" s="100"/>
      <c r="G188" s="100"/>
      <c r="H188" s="100"/>
      <c r="I188" s="100"/>
      <c r="J188" s="73" t="s">
        <v>486</v>
      </c>
      <c r="K188" s="100"/>
      <c r="L188" s="100"/>
      <c r="M188" s="100"/>
      <c r="N188" s="100"/>
      <c r="O188" s="100"/>
      <c r="P188" s="73" t="s">
        <v>682</v>
      </c>
      <c r="Q188" s="87">
        <f t="shared" si="2"/>
        <v>2</v>
      </c>
    </row>
    <row r="189" spans="1:18">
      <c r="A189" s="59">
        <v>256</v>
      </c>
      <c r="B189" s="117" t="s">
        <v>487</v>
      </c>
      <c r="C189" s="123">
        <v>2005</v>
      </c>
      <c r="D189" s="57" t="s">
        <v>4</v>
      </c>
      <c r="E189" s="66" t="s">
        <v>23</v>
      </c>
      <c r="F189" s="100"/>
      <c r="G189" s="100"/>
      <c r="H189" s="100"/>
      <c r="I189" s="73" t="s">
        <v>687</v>
      </c>
      <c r="J189" s="100"/>
      <c r="K189" s="100"/>
      <c r="L189" s="100"/>
      <c r="M189" s="100"/>
      <c r="N189" s="100"/>
      <c r="O189" s="73" t="s">
        <v>488</v>
      </c>
      <c r="P189" s="100"/>
      <c r="Q189" s="87">
        <f t="shared" si="2"/>
        <v>2</v>
      </c>
      <c r="R189" s="51"/>
    </row>
    <row r="190" spans="1:18">
      <c r="A190" s="59">
        <v>257</v>
      </c>
      <c r="B190" s="113" t="s">
        <v>489</v>
      </c>
      <c r="C190" s="55">
        <v>2005</v>
      </c>
      <c r="D190" s="55" t="s">
        <v>4</v>
      </c>
      <c r="E190" s="66" t="s">
        <v>23</v>
      </c>
      <c r="F190" s="73" t="s">
        <v>631</v>
      </c>
      <c r="G190" s="100"/>
      <c r="H190" s="100"/>
      <c r="I190" s="73" t="s">
        <v>688</v>
      </c>
      <c r="J190" s="100"/>
      <c r="K190" s="100"/>
      <c r="L190" s="100"/>
      <c r="M190" s="100"/>
      <c r="N190" s="100"/>
      <c r="O190" s="100"/>
      <c r="P190" s="69"/>
      <c r="Q190" s="87">
        <f t="shared" si="2"/>
        <v>2</v>
      </c>
      <c r="R190" s="83"/>
    </row>
    <row r="191" spans="1:18">
      <c r="A191" s="59">
        <v>259</v>
      </c>
      <c r="B191" s="113" t="s">
        <v>490</v>
      </c>
      <c r="C191" s="55">
        <v>2006</v>
      </c>
      <c r="D191" s="55" t="s">
        <v>3</v>
      </c>
      <c r="E191" s="107" t="s">
        <v>23</v>
      </c>
      <c r="F191" s="100"/>
      <c r="G191" s="100"/>
      <c r="H191" s="73" t="s">
        <v>611</v>
      </c>
      <c r="I191" s="100"/>
      <c r="J191" s="100"/>
      <c r="K191" s="100"/>
      <c r="L191" s="100"/>
      <c r="M191" s="100"/>
      <c r="N191" s="100"/>
      <c r="O191" s="73" t="s">
        <v>671</v>
      </c>
      <c r="P191" s="100"/>
      <c r="Q191" s="87">
        <f t="shared" si="2"/>
        <v>2</v>
      </c>
    </row>
    <row r="192" spans="1:18">
      <c r="A192" s="59">
        <v>260</v>
      </c>
      <c r="B192" s="117" t="s">
        <v>491</v>
      </c>
      <c r="C192" s="123">
        <v>2004</v>
      </c>
      <c r="D192" s="57" t="s">
        <v>4</v>
      </c>
      <c r="E192" s="66" t="s">
        <v>23</v>
      </c>
      <c r="F192" s="100"/>
      <c r="G192" s="100"/>
      <c r="H192" s="100"/>
      <c r="I192" s="100"/>
      <c r="J192" s="100"/>
      <c r="K192" s="100"/>
      <c r="L192" s="100"/>
      <c r="M192" s="100"/>
      <c r="N192" s="73" t="s">
        <v>492</v>
      </c>
      <c r="O192" s="100"/>
      <c r="P192" s="73" t="s">
        <v>493</v>
      </c>
      <c r="Q192" s="87">
        <f t="shared" si="2"/>
        <v>2</v>
      </c>
      <c r="R192" s="51"/>
    </row>
    <row r="193" spans="1:18">
      <c r="A193" s="59">
        <v>261</v>
      </c>
      <c r="B193" s="116" t="s">
        <v>494</v>
      </c>
      <c r="C193" s="57">
        <v>2001</v>
      </c>
      <c r="D193" s="57" t="s">
        <v>3</v>
      </c>
      <c r="E193" s="66" t="s">
        <v>23</v>
      </c>
      <c r="F193" s="100"/>
      <c r="G193" s="100"/>
      <c r="H193" s="100"/>
      <c r="I193" s="100"/>
      <c r="J193" s="100"/>
      <c r="K193" s="100"/>
      <c r="L193" s="100"/>
      <c r="M193" s="73" t="s">
        <v>441</v>
      </c>
      <c r="N193" s="73" t="s">
        <v>495</v>
      </c>
      <c r="O193" s="100"/>
      <c r="P193" s="100"/>
      <c r="Q193" s="101">
        <f t="shared" si="2"/>
        <v>2</v>
      </c>
    </row>
    <row r="194" spans="1:18">
      <c r="A194" s="59">
        <v>262</v>
      </c>
      <c r="B194" s="117" t="s">
        <v>496</v>
      </c>
      <c r="C194" s="123">
        <v>2005</v>
      </c>
      <c r="D194" s="57" t="s">
        <v>4</v>
      </c>
      <c r="E194" s="66" t="s">
        <v>23</v>
      </c>
      <c r="F194" s="100"/>
      <c r="G194" s="100"/>
      <c r="H194" s="73" t="s">
        <v>613</v>
      </c>
      <c r="I194" s="73" t="s">
        <v>698</v>
      </c>
      <c r="J194" s="100"/>
      <c r="K194" s="100"/>
      <c r="L194" s="100"/>
      <c r="M194" s="100"/>
      <c r="N194" s="100"/>
      <c r="O194" s="100"/>
      <c r="P194" s="100"/>
      <c r="Q194" s="87">
        <f t="shared" ref="Q194:Q257" si="3">SUBTOTAL(103,(F194:P194))</f>
        <v>2</v>
      </c>
      <c r="R194" s="51"/>
    </row>
    <row r="195" spans="1:18">
      <c r="A195" s="59">
        <v>265</v>
      </c>
      <c r="B195" s="113" t="s">
        <v>497</v>
      </c>
      <c r="C195" s="55">
        <v>2003</v>
      </c>
      <c r="D195" s="57" t="s">
        <v>4</v>
      </c>
      <c r="E195" s="66" t="s">
        <v>23</v>
      </c>
      <c r="F195" s="100"/>
      <c r="G195" s="100"/>
      <c r="H195" s="100"/>
      <c r="I195" s="100"/>
      <c r="J195" s="100"/>
      <c r="K195" s="100"/>
      <c r="L195" s="73" t="s">
        <v>498</v>
      </c>
      <c r="M195" s="73" t="s">
        <v>499</v>
      </c>
      <c r="N195" s="100"/>
      <c r="O195" s="100"/>
      <c r="P195" s="69"/>
      <c r="Q195" s="87">
        <f t="shared" si="3"/>
        <v>2</v>
      </c>
      <c r="R195" s="83"/>
    </row>
    <row r="196" spans="1:18">
      <c r="A196" s="59">
        <v>268</v>
      </c>
      <c r="B196" s="116" t="s">
        <v>500</v>
      </c>
      <c r="C196" s="123">
        <v>2002</v>
      </c>
      <c r="D196" s="57" t="s">
        <v>4</v>
      </c>
      <c r="E196" s="66" t="s">
        <v>23</v>
      </c>
      <c r="F196" s="100"/>
      <c r="G196" s="100"/>
      <c r="H196" s="100"/>
      <c r="I196" s="100"/>
      <c r="J196" s="100"/>
      <c r="K196" s="73" t="s">
        <v>432</v>
      </c>
      <c r="L196" s="100"/>
      <c r="M196" s="73" t="s">
        <v>501</v>
      </c>
      <c r="N196" s="100"/>
      <c r="O196" s="100"/>
      <c r="P196" s="100"/>
      <c r="Q196" s="87">
        <f t="shared" si="3"/>
        <v>2</v>
      </c>
    </row>
    <row r="197" spans="1:18">
      <c r="A197" s="59">
        <v>270</v>
      </c>
      <c r="B197" s="113" t="s">
        <v>502</v>
      </c>
      <c r="C197" s="55">
        <v>2002</v>
      </c>
      <c r="D197" s="57" t="s">
        <v>4</v>
      </c>
      <c r="E197" s="66" t="s">
        <v>23</v>
      </c>
      <c r="F197" s="100"/>
      <c r="G197" s="100"/>
      <c r="H197" s="100"/>
      <c r="I197" s="100"/>
      <c r="J197" s="100"/>
      <c r="K197" s="73" t="s">
        <v>467</v>
      </c>
      <c r="L197" s="100"/>
      <c r="M197" s="73" t="s">
        <v>108</v>
      </c>
      <c r="N197" s="100"/>
      <c r="O197" s="100"/>
      <c r="P197" s="69"/>
      <c r="Q197" s="87">
        <f t="shared" si="3"/>
        <v>2</v>
      </c>
      <c r="R197" s="83"/>
    </row>
    <row r="198" spans="1:18">
      <c r="A198" s="59">
        <v>271</v>
      </c>
      <c r="B198" s="113" t="s">
        <v>503</v>
      </c>
      <c r="C198" s="55">
        <v>2006</v>
      </c>
      <c r="D198" s="57" t="s">
        <v>3</v>
      </c>
      <c r="E198" s="66" t="s">
        <v>23</v>
      </c>
      <c r="F198" s="100"/>
      <c r="G198" s="100"/>
      <c r="H198" s="73" t="s">
        <v>614</v>
      </c>
      <c r="I198" s="73" t="s">
        <v>697</v>
      </c>
      <c r="J198" s="100"/>
      <c r="K198" s="100"/>
      <c r="L198" s="100"/>
      <c r="M198" s="100"/>
      <c r="N198" s="100"/>
      <c r="O198" s="100"/>
      <c r="P198" s="69"/>
      <c r="Q198" s="87">
        <f t="shared" si="3"/>
        <v>2</v>
      </c>
      <c r="R198" s="83"/>
    </row>
    <row r="199" spans="1:18">
      <c r="A199" s="59">
        <v>272</v>
      </c>
      <c r="B199" s="108" t="s">
        <v>504</v>
      </c>
      <c r="C199" s="57">
        <v>2006</v>
      </c>
      <c r="D199" s="57" t="s">
        <v>3</v>
      </c>
      <c r="E199" s="66" t="s">
        <v>23</v>
      </c>
      <c r="F199" s="73" t="s">
        <v>633</v>
      </c>
      <c r="G199" s="100"/>
      <c r="H199" s="100"/>
      <c r="I199" s="73" t="s">
        <v>694</v>
      </c>
      <c r="J199" s="100"/>
      <c r="K199" s="100"/>
      <c r="L199" s="100"/>
      <c r="M199" s="100"/>
      <c r="N199" s="100"/>
      <c r="O199" s="100"/>
      <c r="P199" s="100"/>
      <c r="Q199" s="87">
        <f t="shared" si="3"/>
        <v>2</v>
      </c>
    </row>
    <row r="200" spans="1:18">
      <c r="A200" s="59">
        <v>273</v>
      </c>
      <c r="B200" s="108" t="s">
        <v>505</v>
      </c>
      <c r="C200" s="57">
        <v>2007</v>
      </c>
      <c r="D200" s="57" t="s">
        <v>3</v>
      </c>
      <c r="E200" s="66" t="s">
        <v>23</v>
      </c>
      <c r="F200" s="73" t="s">
        <v>133</v>
      </c>
      <c r="G200" s="100"/>
      <c r="H200" s="73" t="s">
        <v>133</v>
      </c>
      <c r="I200" s="100"/>
      <c r="J200" s="100"/>
      <c r="K200" s="100"/>
      <c r="L200" s="100"/>
      <c r="M200" s="100"/>
      <c r="N200" s="100"/>
      <c r="O200" s="100"/>
      <c r="P200" s="100"/>
      <c r="Q200" s="87">
        <f t="shared" si="3"/>
        <v>2</v>
      </c>
    </row>
    <row r="201" spans="1:18">
      <c r="A201" s="59">
        <v>277</v>
      </c>
      <c r="B201" s="117" t="s">
        <v>506</v>
      </c>
      <c r="C201" s="123">
        <v>2004</v>
      </c>
      <c r="D201" s="57" t="s">
        <v>3</v>
      </c>
      <c r="E201" s="66" t="s">
        <v>23</v>
      </c>
      <c r="F201" s="100"/>
      <c r="G201" s="100"/>
      <c r="H201" s="100"/>
      <c r="I201" s="100"/>
      <c r="J201" s="73" t="s">
        <v>114</v>
      </c>
      <c r="K201" s="100"/>
      <c r="L201" s="100"/>
      <c r="M201" s="100"/>
      <c r="N201" s="100"/>
      <c r="O201" s="100"/>
      <c r="P201" s="73" t="s">
        <v>507</v>
      </c>
      <c r="Q201" s="87">
        <f t="shared" si="3"/>
        <v>2</v>
      </c>
    </row>
    <row r="202" spans="1:18">
      <c r="A202" s="59">
        <v>278</v>
      </c>
      <c r="B202" s="115" t="s">
        <v>508</v>
      </c>
      <c r="C202" s="55">
        <v>2007</v>
      </c>
      <c r="D202" s="55" t="s">
        <v>4</v>
      </c>
      <c r="E202" s="107" t="s">
        <v>23</v>
      </c>
      <c r="F202" s="73" t="s">
        <v>133</v>
      </c>
      <c r="G202" s="100"/>
      <c r="H202" s="73" t="s">
        <v>133</v>
      </c>
      <c r="I202" s="100"/>
      <c r="J202" s="100"/>
      <c r="K202" s="100"/>
      <c r="L202" s="100"/>
      <c r="M202" s="100"/>
      <c r="N202" s="100"/>
      <c r="O202" s="100"/>
      <c r="P202" s="70"/>
      <c r="Q202" s="87">
        <f t="shared" si="3"/>
        <v>2</v>
      </c>
    </row>
    <row r="203" spans="1:18">
      <c r="A203" s="59">
        <v>281</v>
      </c>
      <c r="B203" s="117" t="s">
        <v>509</v>
      </c>
      <c r="C203" s="123">
        <v>2003</v>
      </c>
      <c r="D203" s="57" t="s">
        <v>3</v>
      </c>
      <c r="E203" s="66" t="s">
        <v>23</v>
      </c>
      <c r="F203" s="100"/>
      <c r="G203" s="100"/>
      <c r="H203" s="100"/>
      <c r="I203" s="100"/>
      <c r="J203" s="73" t="s">
        <v>510</v>
      </c>
      <c r="K203" s="100"/>
      <c r="L203" s="100"/>
      <c r="M203" s="73" t="s">
        <v>464</v>
      </c>
      <c r="N203" s="100"/>
      <c r="O203" s="100"/>
      <c r="P203" s="100"/>
      <c r="Q203" s="87">
        <f t="shared" si="3"/>
        <v>2</v>
      </c>
      <c r="R203" s="51"/>
    </row>
    <row r="204" spans="1:18">
      <c r="A204" s="59">
        <v>282</v>
      </c>
      <c r="B204" s="116" t="s">
        <v>511</v>
      </c>
      <c r="C204" s="123">
        <v>2005</v>
      </c>
      <c r="D204" s="57" t="s">
        <v>4</v>
      </c>
      <c r="E204" s="66" t="s">
        <v>23</v>
      </c>
      <c r="F204" s="100"/>
      <c r="G204" s="100"/>
      <c r="H204" s="73" t="s">
        <v>608</v>
      </c>
      <c r="I204" s="73" t="s">
        <v>691</v>
      </c>
      <c r="J204" s="100"/>
      <c r="K204" s="100"/>
      <c r="L204" s="100"/>
      <c r="M204" s="100"/>
      <c r="N204" s="100"/>
      <c r="O204" s="100"/>
      <c r="P204" s="100"/>
      <c r="Q204" s="87">
        <f t="shared" si="3"/>
        <v>2</v>
      </c>
    </row>
    <row r="205" spans="1:18">
      <c r="A205" s="59">
        <v>285</v>
      </c>
      <c r="B205" s="115" t="s">
        <v>512</v>
      </c>
      <c r="C205" s="55">
        <v>2002</v>
      </c>
      <c r="D205" s="55" t="s">
        <v>4</v>
      </c>
      <c r="E205" s="107" t="s">
        <v>23</v>
      </c>
      <c r="F205" s="100"/>
      <c r="G205" s="100"/>
      <c r="H205" s="100"/>
      <c r="I205" s="100"/>
      <c r="J205" s="73" t="s">
        <v>513</v>
      </c>
      <c r="K205" s="100"/>
      <c r="L205" s="100"/>
      <c r="M205" s="73" t="s">
        <v>514</v>
      </c>
      <c r="N205" s="100"/>
      <c r="O205" s="100"/>
      <c r="P205" s="100"/>
      <c r="Q205" s="87">
        <f t="shared" si="3"/>
        <v>2</v>
      </c>
    </row>
    <row r="206" spans="1:18">
      <c r="A206" s="59">
        <v>286</v>
      </c>
      <c r="B206" s="67" t="s">
        <v>515</v>
      </c>
      <c r="C206" s="55">
        <v>2003</v>
      </c>
      <c r="D206" s="55" t="s">
        <v>4</v>
      </c>
      <c r="E206" s="107" t="s">
        <v>23</v>
      </c>
      <c r="F206" s="100"/>
      <c r="G206" s="100"/>
      <c r="H206" s="100"/>
      <c r="I206" s="100"/>
      <c r="J206" s="100"/>
      <c r="K206" s="73" t="s">
        <v>467</v>
      </c>
      <c r="L206" s="100"/>
      <c r="M206" s="100"/>
      <c r="N206" s="100"/>
      <c r="O206" s="100"/>
      <c r="P206" s="98" t="s">
        <v>516</v>
      </c>
      <c r="Q206" s="87">
        <f t="shared" si="3"/>
        <v>2</v>
      </c>
    </row>
    <row r="207" spans="1:18">
      <c r="A207" s="59">
        <v>287</v>
      </c>
      <c r="B207" s="113" t="s">
        <v>517</v>
      </c>
      <c r="C207" s="55">
        <v>2005</v>
      </c>
      <c r="D207" s="55" t="s">
        <v>4</v>
      </c>
      <c r="E207" s="107" t="s">
        <v>23</v>
      </c>
      <c r="F207" s="100"/>
      <c r="G207" s="100"/>
      <c r="H207" s="73" t="s">
        <v>610</v>
      </c>
      <c r="I207" s="73" t="s">
        <v>690</v>
      </c>
      <c r="J207" s="100"/>
      <c r="K207" s="100"/>
      <c r="L207" s="100"/>
      <c r="M207" s="100"/>
      <c r="N207" s="100"/>
      <c r="O207" s="100"/>
      <c r="P207" s="100"/>
      <c r="Q207" s="87">
        <f t="shared" si="3"/>
        <v>2</v>
      </c>
    </row>
    <row r="208" spans="1:18">
      <c r="A208" s="59">
        <v>288</v>
      </c>
      <c r="B208" s="118" t="s">
        <v>518</v>
      </c>
      <c r="C208" s="92">
        <v>2007</v>
      </c>
      <c r="D208" s="68" t="s">
        <v>4</v>
      </c>
      <c r="E208" s="111" t="s">
        <v>23</v>
      </c>
      <c r="F208" s="69"/>
      <c r="G208" s="99" t="s">
        <v>133</v>
      </c>
      <c r="H208" s="70"/>
      <c r="I208" s="70"/>
      <c r="J208" s="70"/>
      <c r="K208" s="70"/>
      <c r="L208" s="70"/>
      <c r="M208" s="70"/>
      <c r="N208" s="70"/>
      <c r="O208" s="99" t="s">
        <v>133</v>
      </c>
      <c r="P208" s="70"/>
      <c r="Q208" s="87">
        <f t="shared" si="3"/>
        <v>2</v>
      </c>
    </row>
    <row r="209" spans="1:18">
      <c r="A209" s="59">
        <v>289</v>
      </c>
      <c r="B209" s="116" t="s">
        <v>519</v>
      </c>
      <c r="C209" s="123">
        <v>2007</v>
      </c>
      <c r="D209" s="57" t="s">
        <v>4</v>
      </c>
      <c r="E209" s="66" t="s">
        <v>23</v>
      </c>
      <c r="F209" s="73" t="s">
        <v>133</v>
      </c>
      <c r="G209" s="100"/>
      <c r="H209" s="100"/>
      <c r="I209" s="100"/>
      <c r="J209" s="100"/>
      <c r="K209" s="100"/>
      <c r="L209" s="100"/>
      <c r="M209" s="100"/>
      <c r="N209" s="100"/>
      <c r="O209" s="73" t="s">
        <v>133</v>
      </c>
      <c r="P209" s="100"/>
      <c r="Q209" s="87">
        <f t="shared" si="3"/>
        <v>2</v>
      </c>
    </row>
    <row r="210" spans="1:18">
      <c r="A210" s="59">
        <v>290</v>
      </c>
      <c r="B210" s="113" t="s">
        <v>520</v>
      </c>
      <c r="C210" s="55">
        <v>2007</v>
      </c>
      <c r="D210" s="57" t="s">
        <v>4</v>
      </c>
      <c r="E210" s="66" t="s">
        <v>23</v>
      </c>
      <c r="F210" s="100"/>
      <c r="G210" s="73" t="s">
        <v>133</v>
      </c>
      <c r="H210" s="73" t="s">
        <v>133</v>
      </c>
      <c r="I210" s="100"/>
      <c r="J210" s="100"/>
      <c r="K210" s="100"/>
      <c r="L210" s="100"/>
      <c r="M210" s="100"/>
      <c r="N210" s="100"/>
      <c r="O210" s="100"/>
      <c r="P210" s="70"/>
      <c r="Q210" s="87">
        <f t="shared" si="3"/>
        <v>2</v>
      </c>
      <c r="R210" s="83"/>
    </row>
    <row r="211" spans="1:18">
      <c r="A211" s="59">
        <v>291</v>
      </c>
      <c r="B211" s="113" t="s">
        <v>521</v>
      </c>
      <c r="C211" s="55">
        <v>2008</v>
      </c>
      <c r="D211" s="55" t="s">
        <v>4</v>
      </c>
      <c r="E211" s="107" t="s">
        <v>23</v>
      </c>
      <c r="F211" s="100"/>
      <c r="G211" s="73" t="s">
        <v>133</v>
      </c>
      <c r="H211" s="100"/>
      <c r="I211" s="100"/>
      <c r="J211" s="100"/>
      <c r="K211" s="100"/>
      <c r="L211" s="100"/>
      <c r="M211" s="100"/>
      <c r="N211" s="100"/>
      <c r="O211" s="73" t="s">
        <v>133</v>
      </c>
      <c r="P211" s="100"/>
      <c r="Q211" s="87">
        <f t="shared" si="3"/>
        <v>2</v>
      </c>
    </row>
    <row r="212" spans="1:18">
      <c r="A212" s="59">
        <v>292</v>
      </c>
      <c r="B212" s="115" t="s">
        <v>522</v>
      </c>
      <c r="C212" s="55">
        <v>2008</v>
      </c>
      <c r="D212" s="55" t="s">
        <v>4</v>
      </c>
      <c r="E212" s="107" t="s">
        <v>23</v>
      </c>
      <c r="F212" s="73" t="s">
        <v>133</v>
      </c>
      <c r="G212" s="100"/>
      <c r="H212" s="73" t="s">
        <v>133</v>
      </c>
      <c r="I212" s="100"/>
      <c r="J212" s="100"/>
      <c r="K212" s="100"/>
      <c r="L212" s="100"/>
      <c r="M212" s="100"/>
      <c r="N212" s="100"/>
      <c r="O212" s="100"/>
      <c r="P212" s="70"/>
      <c r="Q212" s="87">
        <f t="shared" si="3"/>
        <v>2</v>
      </c>
    </row>
    <row r="213" spans="1:18">
      <c r="A213" s="59">
        <v>293</v>
      </c>
      <c r="B213" s="117" t="s">
        <v>523</v>
      </c>
      <c r="C213" s="123">
        <v>2009</v>
      </c>
      <c r="D213" s="57" t="s">
        <v>4</v>
      </c>
      <c r="E213" s="66" t="s">
        <v>23</v>
      </c>
      <c r="F213" s="100"/>
      <c r="G213" s="100"/>
      <c r="H213" s="73" t="s">
        <v>133</v>
      </c>
      <c r="I213" s="100"/>
      <c r="J213" s="100"/>
      <c r="K213" s="100"/>
      <c r="L213" s="100"/>
      <c r="M213" s="100"/>
      <c r="N213" s="100"/>
      <c r="O213" s="73" t="s">
        <v>133</v>
      </c>
      <c r="P213" s="100"/>
      <c r="Q213" s="87">
        <f t="shared" si="3"/>
        <v>2</v>
      </c>
    </row>
    <row r="214" spans="1:18">
      <c r="A214" s="59">
        <v>295</v>
      </c>
      <c r="B214" s="113" t="s">
        <v>524</v>
      </c>
      <c r="C214" s="57">
        <v>2009</v>
      </c>
      <c r="D214" s="57" t="s">
        <v>4</v>
      </c>
      <c r="E214" s="66" t="s">
        <v>23</v>
      </c>
      <c r="F214" s="100"/>
      <c r="G214" s="72" t="s">
        <v>133</v>
      </c>
      <c r="H214" s="58"/>
      <c r="I214" s="58"/>
      <c r="J214" s="58"/>
      <c r="K214" s="58"/>
      <c r="L214" s="58"/>
      <c r="M214" s="58"/>
      <c r="N214" s="58"/>
      <c r="O214" s="58"/>
      <c r="P214" s="70"/>
      <c r="Q214" s="87">
        <f t="shared" si="3"/>
        <v>1</v>
      </c>
      <c r="R214" s="83"/>
    </row>
    <row r="215" spans="1:18">
      <c r="A215" s="59">
        <v>296</v>
      </c>
      <c r="B215" s="108" t="s">
        <v>525</v>
      </c>
      <c r="C215" s="57">
        <v>2009</v>
      </c>
      <c r="D215" s="57" t="s">
        <v>4</v>
      </c>
      <c r="E215" s="66" t="s">
        <v>23</v>
      </c>
      <c r="F215" s="100"/>
      <c r="G215" s="73" t="s">
        <v>133</v>
      </c>
      <c r="H215" s="100"/>
      <c r="I215" s="100"/>
      <c r="J215" s="100"/>
      <c r="K215" s="100"/>
      <c r="L215" s="100"/>
      <c r="M215" s="100"/>
      <c r="N215" s="100"/>
      <c r="O215" s="73" t="s">
        <v>133</v>
      </c>
      <c r="P215" s="100"/>
      <c r="Q215" s="87">
        <f t="shared" si="3"/>
        <v>2</v>
      </c>
    </row>
    <row r="216" spans="1:18">
      <c r="A216" s="59">
        <v>297</v>
      </c>
      <c r="B216" s="116" t="s">
        <v>526</v>
      </c>
      <c r="C216" s="123">
        <v>2007</v>
      </c>
      <c r="D216" s="57" t="s">
        <v>3</v>
      </c>
      <c r="E216" s="66" t="s">
        <v>23</v>
      </c>
      <c r="F216" s="73" t="s">
        <v>133</v>
      </c>
      <c r="G216" s="100"/>
      <c r="H216" s="100"/>
      <c r="I216" s="73" t="s">
        <v>133</v>
      </c>
      <c r="J216" s="100"/>
      <c r="K216" s="100"/>
      <c r="L216" s="100"/>
      <c r="M216" s="100"/>
      <c r="N216" s="100"/>
      <c r="O216" s="100"/>
      <c r="P216" s="100"/>
      <c r="Q216" s="87">
        <f t="shared" si="3"/>
        <v>2</v>
      </c>
    </row>
    <row r="217" spans="1:18">
      <c r="A217" s="59">
        <v>298</v>
      </c>
      <c r="B217" s="113" t="s">
        <v>527</v>
      </c>
      <c r="C217" s="55">
        <v>2008</v>
      </c>
      <c r="D217" s="55" t="s">
        <v>3</v>
      </c>
      <c r="E217" s="107" t="s">
        <v>23</v>
      </c>
      <c r="F217" s="73" t="s">
        <v>133</v>
      </c>
      <c r="G217" s="100"/>
      <c r="H217" s="100"/>
      <c r="I217" s="73" t="s">
        <v>133</v>
      </c>
      <c r="J217" s="100"/>
      <c r="K217" s="100"/>
      <c r="L217" s="100"/>
      <c r="M217" s="100"/>
      <c r="N217" s="100"/>
      <c r="O217" s="100"/>
      <c r="P217" s="100"/>
      <c r="Q217" s="87">
        <f t="shared" si="3"/>
        <v>2</v>
      </c>
    </row>
    <row r="218" spans="1:18">
      <c r="A218" s="59">
        <v>299</v>
      </c>
      <c r="B218" s="116" t="s">
        <v>528</v>
      </c>
      <c r="C218" s="123">
        <v>2008</v>
      </c>
      <c r="D218" s="57" t="s">
        <v>3</v>
      </c>
      <c r="E218" s="66" t="s">
        <v>23</v>
      </c>
      <c r="F218" s="100"/>
      <c r="G218" s="73" t="s">
        <v>133</v>
      </c>
      <c r="H218" s="73" t="s">
        <v>133</v>
      </c>
      <c r="I218" s="100"/>
      <c r="J218" s="100"/>
      <c r="K218" s="100"/>
      <c r="L218" s="100"/>
      <c r="M218" s="100"/>
      <c r="N218" s="100"/>
      <c r="O218" s="100"/>
      <c r="P218" s="100"/>
      <c r="Q218" s="101">
        <f t="shared" si="3"/>
        <v>2</v>
      </c>
      <c r="R218" s="106"/>
    </row>
    <row r="219" spans="1:18">
      <c r="A219" s="59">
        <v>301</v>
      </c>
      <c r="B219" s="108" t="s">
        <v>529</v>
      </c>
      <c r="C219" s="57">
        <v>2008</v>
      </c>
      <c r="D219" s="57" t="s">
        <v>3</v>
      </c>
      <c r="E219" s="66" t="s">
        <v>23</v>
      </c>
      <c r="F219" s="100"/>
      <c r="G219" s="100"/>
      <c r="H219" s="73" t="s">
        <v>133</v>
      </c>
      <c r="I219" s="73" t="s">
        <v>133</v>
      </c>
      <c r="J219" s="100"/>
      <c r="K219" s="100"/>
      <c r="L219" s="100"/>
      <c r="M219" s="100"/>
      <c r="N219" s="100"/>
      <c r="O219" s="100"/>
      <c r="P219" s="100"/>
      <c r="Q219" s="87">
        <f t="shared" si="3"/>
        <v>2</v>
      </c>
    </row>
    <row r="220" spans="1:18">
      <c r="A220" s="59">
        <v>302</v>
      </c>
      <c r="B220" s="116" t="s">
        <v>530</v>
      </c>
      <c r="C220" s="57">
        <v>2009</v>
      </c>
      <c r="D220" s="57" t="s">
        <v>3</v>
      </c>
      <c r="E220" s="66" t="s">
        <v>23</v>
      </c>
      <c r="F220" s="73" t="s">
        <v>133</v>
      </c>
      <c r="G220" s="100"/>
      <c r="H220" s="100"/>
      <c r="I220" s="73" t="s">
        <v>133</v>
      </c>
      <c r="J220" s="100"/>
      <c r="K220" s="100"/>
      <c r="L220" s="100"/>
      <c r="M220" s="100"/>
      <c r="N220" s="100"/>
      <c r="O220" s="100"/>
      <c r="P220" s="100"/>
      <c r="Q220" s="101">
        <f t="shared" si="3"/>
        <v>2</v>
      </c>
    </row>
    <row r="221" spans="1:18">
      <c r="A221" s="59">
        <v>303</v>
      </c>
      <c r="B221" s="116" t="s">
        <v>531</v>
      </c>
      <c r="C221" s="57">
        <v>2010</v>
      </c>
      <c r="D221" s="57" t="s">
        <v>3</v>
      </c>
      <c r="E221" s="66" t="s">
        <v>23</v>
      </c>
      <c r="F221" s="73" t="s">
        <v>133</v>
      </c>
      <c r="G221" s="100"/>
      <c r="H221" s="100"/>
      <c r="I221" s="73" t="s">
        <v>133</v>
      </c>
      <c r="J221" s="100"/>
      <c r="K221" s="100"/>
      <c r="L221" s="100"/>
      <c r="M221" s="100"/>
      <c r="N221" s="100"/>
      <c r="O221" s="100"/>
      <c r="P221" s="100"/>
      <c r="Q221" s="101">
        <f t="shared" si="3"/>
        <v>2</v>
      </c>
    </row>
    <row r="222" spans="1:18">
      <c r="A222" s="59">
        <v>304</v>
      </c>
      <c r="B222" s="116" t="s">
        <v>532</v>
      </c>
      <c r="C222" s="123">
        <v>2010</v>
      </c>
      <c r="D222" s="57" t="s">
        <v>3</v>
      </c>
      <c r="E222" s="66" t="s">
        <v>23</v>
      </c>
      <c r="F222" s="73" t="s">
        <v>133</v>
      </c>
      <c r="G222" s="100"/>
      <c r="H222" s="73" t="s">
        <v>133</v>
      </c>
      <c r="I222" s="100"/>
      <c r="J222" s="100"/>
      <c r="K222" s="100"/>
      <c r="L222" s="100"/>
      <c r="M222" s="100"/>
      <c r="N222" s="100"/>
      <c r="O222" s="100"/>
      <c r="P222" s="100"/>
      <c r="Q222" s="87">
        <f t="shared" si="3"/>
        <v>2</v>
      </c>
    </row>
    <row r="223" spans="1:18">
      <c r="A223" s="59">
        <v>305</v>
      </c>
      <c r="B223" s="116" t="s">
        <v>533</v>
      </c>
      <c r="C223" s="57">
        <v>2011</v>
      </c>
      <c r="D223" s="57" t="s">
        <v>3</v>
      </c>
      <c r="E223" s="66" t="s">
        <v>23</v>
      </c>
      <c r="F223" s="73" t="s">
        <v>133</v>
      </c>
      <c r="G223" s="100"/>
      <c r="H223" s="73" t="s">
        <v>133</v>
      </c>
      <c r="I223" s="100"/>
      <c r="J223" s="100"/>
      <c r="K223" s="100"/>
      <c r="L223" s="100"/>
      <c r="M223" s="100"/>
      <c r="N223" s="100"/>
      <c r="O223" s="100"/>
      <c r="P223" s="100"/>
      <c r="Q223" s="101">
        <f t="shared" si="3"/>
        <v>2</v>
      </c>
    </row>
    <row r="224" spans="1:18">
      <c r="A224" s="59">
        <v>306</v>
      </c>
      <c r="B224" s="115" t="s">
        <v>534</v>
      </c>
      <c r="C224" s="55">
        <v>2008</v>
      </c>
      <c r="D224" s="55" t="s">
        <v>3</v>
      </c>
      <c r="E224" s="107" t="s">
        <v>23</v>
      </c>
      <c r="F224" s="100"/>
      <c r="G224" s="100"/>
      <c r="H224" s="73" t="s">
        <v>133</v>
      </c>
      <c r="I224" s="73" t="s">
        <v>133</v>
      </c>
      <c r="J224" s="100"/>
      <c r="K224" s="100"/>
      <c r="L224" s="100"/>
      <c r="M224" s="100"/>
      <c r="N224" s="100"/>
      <c r="O224" s="100"/>
      <c r="P224" s="100"/>
      <c r="Q224" s="87">
        <f t="shared" si="3"/>
        <v>2</v>
      </c>
    </row>
    <row r="225" spans="1:18">
      <c r="A225" s="129">
        <v>317</v>
      </c>
      <c r="B225" s="116" t="s">
        <v>139</v>
      </c>
      <c r="C225" s="132">
        <v>2004</v>
      </c>
      <c r="D225" s="57" t="s">
        <v>4</v>
      </c>
      <c r="E225" s="66" t="s">
        <v>10</v>
      </c>
      <c r="F225" s="73" t="s">
        <v>353</v>
      </c>
      <c r="G225" s="100"/>
      <c r="H225" s="100"/>
      <c r="I225" s="98" t="s">
        <v>309</v>
      </c>
      <c r="J225" s="100"/>
      <c r="K225" s="100"/>
      <c r="L225" s="100"/>
      <c r="M225" s="100"/>
      <c r="N225" s="100"/>
      <c r="O225" s="100"/>
      <c r="P225" s="100"/>
      <c r="Q225" s="87">
        <f t="shared" si="3"/>
        <v>2</v>
      </c>
      <c r="R225" s="51"/>
    </row>
    <row r="226" spans="1:18">
      <c r="A226" s="129">
        <v>318</v>
      </c>
      <c r="B226" s="116" t="s">
        <v>140</v>
      </c>
      <c r="C226" s="132">
        <v>2008</v>
      </c>
      <c r="D226" s="57" t="s">
        <v>4</v>
      </c>
      <c r="E226" s="66" t="s">
        <v>10</v>
      </c>
      <c r="F226" s="73" t="s">
        <v>310</v>
      </c>
      <c r="G226" s="100"/>
      <c r="H226" s="100"/>
      <c r="I226" s="98" t="s">
        <v>283</v>
      </c>
      <c r="J226" s="100"/>
      <c r="K226" s="100"/>
      <c r="L226" s="100"/>
      <c r="M226" s="100"/>
      <c r="N226" s="100"/>
      <c r="O226" s="100"/>
      <c r="P226" s="100"/>
      <c r="Q226" s="87">
        <f t="shared" si="3"/>
        <v>2</v>
      </c>
    </row>
    <row r="227" spans="1:18">
      <c r="A227" s="129">
        <v>320</v>
      </c>
      <c r="B227" s="116" t="s">
        <v>236</v>
      </c>
      <c r="C227" s="132">
        <v>2008</v>
      </c>
      <c r="D227" s="57" t="s">
        <v>4</v>
      </c>
      <c r="E227" s="57" t="s">
        <v>10</v>
      </c>
      <c r="F227" s="100"/>
      <c r="G227" s="100"/>
      <c r="H227" s="99" t="s">
        <v>311</v>
      </c>
      <c r="I227" s="98" t="s">
        <v>312</v>
      </c>
      <c r="J227" s="100"/>
      <c r="K227" s="100"/>
      <c r="L227" s="100"/>
      <c r="M227" s="100"/>
      <c r="N227" s="100"/>
      <c r="O227" s="100"/>
      <c r="P227" s="100"/>
      <c r="Q227" s="87">
        <f t="shared" si="3"/>
        <v>2</v>
      </c>
    </row>
    <row r="228" spans="1:18">
      <c r="A228" s="59">
        <v>321</v>
      </c>
      <c r="B228" s="113" t="s">
        <v>157</v>
      </c>
      <c r="C228" s="55">
        <v>2005</v>
      </c>
      <c r="D228" s="57" t="s">
        <v>3</v>
      </c>
      <c r="E228" s="66" t="s">
        <v>43</v>
      </c>
      <c r="F228" s="100"/>
      <c r="G228" s="73" t="s">
        <v>158</v>
      </c>
      <c r="H228" s="100"/>
      <c r="I228" s="73" t="s">
        <v>159</v>
      </c>
      <c r="J228" s="100"/>
      <c r="K228" s="100"/>
      <c r="L228" s="100"/>
      <c r="M228" s="100"/>
      <c r="N228" s="100"/>
      <c r="O228" s="100"/>
      <c r="P228" s="70"/>
      <c r="Q228" s="87">
        <f t="shared" si="3"/>
        <v>2</v>
      </c>
      <c r="R228" s="83"/>
    </row>
    <row r="229" spans="1:18">
      <c r="A229" s="59">
        <v>322</v>
      </c>
      <c r="B229" s="113" t="s">
        <v>160</v>
      </c>
      <c r="C229" s="57">
        <v>2000</v>
      </c>
      <c r="D229" s="57" t="s">
        <v>3</v>
      </c>
      <c r="E229" s="66" t="s">
        <v>43</v>
      </c>
      <c r="F229" s="100"/>
      <c r="G229" s="100"/>
      <c r="H229" s="100"/>
      <c r="I229" s="100"/>
      <c r="J229" s="100"/>
      <c r="K229" s="73" t="s">
        <v>130</v>
      </c>
      <c r="L229" s="100"/>
      <c r="M229" s="73" t="s">
        <v>161</v>
      </c>
      <c r="N229" s="100"/>
      <c r="O229" s="100"/>
      <c r="P229" s="69"/>
      <c r="Q229" s="87">
        <f t="shared" si="3"/>
        <v>2</v>
      </c>
      <c r="R229" s="83"/>
    </row>
    <row r="230" spans="1:18">
      <c r="A230" s="59">
        <v>323</v>
      </c>
      <c r="B230" s="113" t="s">
        <v>162</v>
      </c>
      <c r="C230" s="55">
        <v>2000</v>
      </c>
      <c r="D230" s="55" t="s">
        <v>3</v>
      </c>
      <c r="E230" s="107" t="s">
        <v>43</v>
      </c>
      <c r="F230" s="100"/>
      <c r="G230" s="100"/>
      <c r="H230" s="100"/>
      <c r="I230" s="100"/>
      <c r="J230" s="73" t="s">
        <v>163</v>
      </c>
      <c r="K230" s="73" t="s">
        <v>164</v>
      </c>
      <c r="L230" s="100"/>
      <c r="M230" s="100"/>
      <c r="N230" s="100"/>
      <c r="O230" s="100"/>
      <c r="P230" s="100"/>
      <c r="Q230" s="87">
        <f t="shared" si="3"/>
        <v>2</v>
      </c>
    </row>
    <row r="231" spans="1:18">
      <c r="A231" s="59">
        <v>324</v>
      </c>
      <c r="B231" s="113" t="s">
        <v>165</v>
      </c>
      <c r="C231" s="55">
        <v>2005</v>
      </c>
      <c r="D231" s="55" t="s">
        <v>3</v>
      </c>
      <c r="E231" s="107" t="s">
        <v>43</v>
      </c>
      <c r="F231" s="73" t="s">
        <v>111</v>
      </c>
      <c r="G231" s="100"/>
      <c r="H231" s="73" t="s">
        <v>166</v>
      </c>
      <c r="I231" s="100"/>
      <c r="J231" s="100"/>
      <c r="K231" s="100"/>
      <c r="L231" s="100"/>
      <c r="M231" s="100"/>
      <c r="N231" s="100"/>
      <c r="O231" s="100"/>
      <c r="P231" s="100"/>
      <c r="Q231" s="87">
        <f t="shared" si="3"/>
        <v>2</v>
      </c>
    </row>
    <row r="232" spans="1:18">
      <c r="A232" s="59">
        <v>325</v>
      </c>
      <c r="B232" s="116" t="s">
        <v>167</v>
      </c>
      <c r="C232" s="57">
        <v>2005</v>
      </c>
      <c r="D232" s="57" t="s">
        <v>3</v>
      </c>
      <c r="E232" s="66" t="s">
        <v>43</v>
      </c>
      <c r="F232" s="100"/>
      <c r="G232" s="100"/>
      <c r="H232" s="100"/>
      <c r="I232" s="73" t="s">
        <v>112</v>
      </c>
      <c r="J232" s="100"/>
      <c r="K232" s="100"/>
      <c r="L232" s="100"/>
      <c r="M232" s="100"/>
      <c r="N232" s="100"/>
      <c r="O232" s="100"/>
      <c r="P232" s="100"/>
      <c r="Q232" s="101">
        <f t="shared" si="3"/>
        <v>1</v>
      </c>
    </row>
    <row r="233" spans="1:18">
      <c r="A233" s="59">
        <v>326</v>
      </c>
      <c r="B233" s="115" t="s">
        <v>168</v>
      </c>
      <c r="C233" s="55">
        <v>2005</v>
      </c>
      <c r="D233" s="55" t="s">
        <v>3</v>
      </c>
      <c r="E233" s="107" t="s">
        <v>43</v>
      </c>
      <c r="F233" s="100"/>
      <c r="G233" s="100"/>
      <c r="H233" s="73" t="s">
        <v>169</v>
      </c>
      <c r="I233" s="100"/>
      <c r="J233" s="100"/>
      <c r="K233" s="100"/>
      <c r="L233" s="100"/>
      <c r="M233" s="100"/>
      <c r="N233" s="100"/>
      <c r="O233" s="100"/>
      <c r="P233" s="69"/>
      <c r="Q233" s="87">
        <f t="shared" si="3"/>
        <v>1</v>
      </c>
    </row>
    <row r="234" spans="1:18">
      <c r="A234" s="59">
        <v>327</v>
      </c>
      <c r="B234" s="116" t="s">
        <v>170</v>
      </c>
      <c r="C234" s="123">
        <v>2007</v>
      </c>
      <c r="D234" s="57" t="s">
        <v>3</v>
      </c>
      <c r="E234" s="66" t="s">
        <v>43</v>
      </c>
      <c r="F234" s="73" t="s">
        <v>171</v>
      </c>
      <c r="G234" s="100"/>
      <c r="H234" s="100"/>
      <c r="I234" s="73" t="s">
        <v>172</v>
      </c>
      <c r="J234" s="100"/>
      <c r="K234" s="100"/>
      <c r="L234" s="100"/>
      <c r="M234" s="100"/>
      <c r="N234" s="100"/>
      <c r="O234" s="100"/>
      <c r="P234" s="100"/>
      <c r="Q234" s="87">
        <f t="shared" si="3"/>
        <v>2</v>
      </c>
    </row>
    <row r="235" spans="1:18" ht="15.75" thickBot="1">
      <c r="A235" s="59">
        <v>328</v>
      </c>
      <c r="B235" s="113" t="s">
        <v>173</v>
      </c>
      <c r="C235" s="57">
        <v>2004</v>
      </c>
      <c r="D235" s="57" t="s">
        <v>4</v>
      </c>
      <c r="E235" s="66" t="s">
        <v>43</v>
      </c>
      <c r="F235" s="100"/>
      <c r="G235" s="100"/>
      <c r="H235" s="100"/>
      <c r="I235" s="100"/>
      <c r="J235" s="73" t="s">
        <v>174</v>
      </c>
      <c r="K235" s="100"/>
      <c r="L235" s="100"/>
      <c r="M235" s="73" t="s">
        <v>175</v>
      </c>
      <c r="N235" s="100"/>
      <c r="O235" s="100"/>
      <c r="P235" s="69"/>
      <c r="Q235" s="87">
        <f t="shared" si="3"/>
        <v>2</v>
      </c>
      <c r="R235" s="83"/>
    </row>
    <row r="236" spans="1:18" ht="15.75" thickBot="1">
      <c r="A236" s="59">
        <v>329</v>
      </c>
      <c r="B236" s="140" t="s">
        <v>176</v>
      </c>
      <c r="C236" s="55">
        <v>2004</v>
      </c>
      <c r="D236" s="55" t="s">
        <v>4</v>
      </c>
      <c r="E236" s="107" t="s">
        <v>43</v>
      </c>
      <c r="F236" s="100"/>
      <c r="G236" s="100"/>
      <c r="H236" s="100"/>
      <c r="I236" s="100"/>
      <c r="J236" s="100"/>
      <c r="K236" s="73" t="s">
        <v>177</v>
      </c>
      <c r="L236" s="100"/>
      <c r="M236" s="73" t="s">
        <v>178</v>
      </c>
      <c r="N236" s="100"/>
      <c r="O236" s="100"/>
      <c r="P236" s="100"/>
      <c r="Q236" s="87">
        <f t="shared" si="3"/>
        <v>2</v>
      </c>
    </row>
    <row r="237" spans="1:18" ht="15.75" thickBot="1">
      <c r="A237" s="59">
        <v>330</v>
      </c>
      <c r="B237" s="109" t="s">
        <v>179</v>
      </c>
      <c r="C237" s="55">
        <v>2004</v>
      </c>
      <c r="D237" s="55" t="s">
        <v>4</v>
      </c>
      <c r="E237" s="107" t="s">
        <v>43</v>
      </c>
      <c r="F237" s="100"/>
      <c r="G237" s="100"/>
      <c r="H237" s="100"/>
      <c r="I237" s="100"/>
      <c r="J237" s="100"/>
      <c r="K237" s="73" t="s">
        <v>180</v>
      </c>
      <c r="L237" s="100"/>
      <c r="M237" s="73" t="s">
        <v>181</v>
      </c>
      <c r="N237" s="100"/>
      <c r="O237" s="100"/>
      <c r="P237" s="100"/>
      <c r="Q237" s="87">
        <f t="shared" si="3"/>
        <v>2</v>
      </c>
    </row>
    <row r="238" spans="1:18" ht="15.75" thickBot="1">
      <c r="A238" s="59">
        <v>331</v>
      </c>
      <c r="B238" s="109" t="s">
        <v>182</v>
      </c>
      <c r="C238" s="55">
        <v>2009</v>
      </c>
      <c r="D238" s="55" t="s">
        <v>4</v>
      </c>
      <c r="E238" s="107" t="s">
        <v>43</v>
      </c>
      <c r="F238" s="100"/>
      <c r="G238" s="100"/>
      <c r="H238" s="73" t="s">
        <v>183</v>
      </c>
      <c r="I238" s="73" t="s">
        <v>184</v>
      </c>
      <c r="J238" s="100"/>
      <c r="K238" s="100"/>
      <c r="L238" s="100"/>
      <c r="M238" s="100"/>
      <c r="N238" s="100"/>
      <c r="O238" s="100"/>
      <c r="P238" s="100"/>
      <c r="Q238" s="87">
        <f t="shared" si="3"/>
        <v>2</v>
      </c>
    </row>
    <row r="239" spans="1:18" ht="15.75" thickBot="1">
      <c r="A239" s="59">
        <v>332</v>
      </c>
      <c r="B239" s="103" t="s">
        <v>185</v>
      </c>
      <c r="C239" s="57">
        <v>2009</v>
      </c>
      <c r="D239" s="57" t="s">
        <v>4</v>
      </c>
      <c r="E239" s="66" t="s">
        <v>43</v>
      </c>
      <c r="F239" s="73" t="s">
        <v>186</v>
      </c>
      <c r="G239" s="58"/>
      <c r="H239" s="58"/>
      <c r="I239" s="72" t="s">
        <v>187</v>
      </c>
      <c r="J239" s="58"/>
      <c r="K239" s="58"/>
      <c r="L239" s="58"/>
      <c r="M239" s="58"/>
      <c r="N239" s="58"/>
      <c r="O239" s="58"/>
      <c r="P239" s="100"/>
      <c r="Q239" s="87">
        <f t="shared" si="3"/>
        <v>2</v>
      </c>
    </row>
    <row r="240" spans="1:18" ht="15.75" thickBot="1">
      <c r="A240" s="59">
        <v>333</v>
      </c>
      <c r="B240" s="103" t="s">
        <v>188</v>
      </c>
      <c r="C240" s="57">
        <v>2004</v>
      </c>
      <c r="D240" s="57" t="s">
        <v>4</v>
      </c>
      <c r="E240" s="66" t="s">
        <v>43</v>
      </c>
      <c r="F240" s="100"/>
      <c r="G240" s="100"/>
      <c r="H240" s="100"/>
      <c r="I240" s="100"/>
      <c r="J240" s="100"/>
      <c r="K240" s="100"/>
      <c r="L240" s="100"/>
      <c r="M240" s="73" t="s">
        <v>189</v>
      </c>
      <c r="N240" s="100"/>
      <c r="O240" s="100"/>
      <c r="P240" s="100"/>
      <c r="Q240" s="87">
        <f t="shared" si="3"/>
        <v>1</v>
      </c>
    </row>
    <row r="241" spans="1:18" ht="15.75" thickBot="1">
      <c r="A241" s="59">
        <v>334</v>
      </c>
      <c r="B241" s="112" t="s">
        <v>190</v>
      </c>
      <c r="C241" s="57">
        <v>2005</v>
      </c>
      <c r="D241" s="57" t="s">
        <v>4</v>
      </c>
      <c r="E241" s="66" t="s">
        <v>43</v>
      </c>
      <c r="F241" s="100"/>
      <c r="G241" s="100"/>
      <c r="H241" s="100"/>
      <c r="I241" s="73" t="s">
        <v>191</v>
      </c>
      <c r="J241" s="100"/>
      <c r="K241" s="100"/>
      <c r="L241" s="100"/>
      <c r="M241" s="100"/>
      <c r="N241" s="100"/>
      <c r="O241" s="100"/>
      <c r="P241" s="100"/>
      <c r="Q241" s="101">
        <f t="shared" si="3"/>
        <v>1</v>
      </c>
    </row>
    <row r="242" spans="1:18" ht="15.75" thickBot="1">
      <c r="A242" s="59">
        <v>335</v>
      </c>
      <c r="B242" s="109" t="s">
        <v>192</v>
      </c>
      <c r="C242" s="55">
        <v>2007</v>
      </c>
      <c r="D242" s="55" t="s">
        <v>4</v>
      </c>
      <c r="E242" s="66" t="s">
        <v>43</v>
      </c>
      <c r="F242" s="100"/>
      <c r="G242" s="100"/>
      <c r="H242" s="100"/>
      <c r="I242" s="73" t="s">
        <v>193</v>
      </c>
      <c r="J242" s="100"/>
      <c r="K242" s="100"/>
      <c r="L242" s="100"/>
      <c r="M242" s="100"/>
      <c r="N242" s="100"/>
      <c r="O242" s="100"/>
      <c r="P242" s="69"/>
      <c r="Q242" s="87">
        <f t="shared" si="3"/>
        <v>1</v>
      </c>
      <c r="R242" s="83"/>
    </row>
    <row r="243" spans="1:18" ht="15.75" thickBot="1">
      <c r="A243" s="59">
        <v>336</v>
      </c>
      <c r="B243" s="141" t="s">
        <v>194</v>
      </c>
      <c r="C243" s="127">
        <v>2006</v>
      </c>
      <c r="D243" s="55" t="s">
        <v>4</v>
      </c>
      <c r="E243" s="66" t="s">
        <v>12</v>
      </c>
      <c r="F243" s="100"/>
      <c r="G243" s="100"/>
      <c r="H243" s="100"/>
      <c r="I243" s="73" t="s">
        <v>133</v>
      </c>
      <c r="J243" s="100"/>
      <c r="K243" s="100"/>
      <c r="L243" s="100"/>
      <c r="M243" s="100"/>
      <c r="N243" s="100"/>
      <c r="O243" s="100"/>
      <c r="P243" s="100"/>
      <c r="Q243" s="87">
        <f t="shared" si="3"/>
        <v>1</v>
      </c>
    </row>
    <row r="244" spans="1:18" ht="15.75" thickBot="1">
      <c r="A244" s="59">
        <v>337</v>
      </c>
      <c r="B244" s="141" t="s">
        <v>195</v>
      </c>
      <c r="C244" s="127">
        <v>2009</v>
      </c>
      <c r="D244" s="55" t="s">
        <v>4</v>
      </c>
      <c r="E244" s="66" t="s">
        <v>12</v>
      </c>
      <c r="F244" s="100"/>
      <c r="G244" s="100"/>
      <c r="H244" s="100"/>
      <c r="I244" s="73" t="s">
        <v>133</v>
      </c>
      <c r="J244" s="100"/>
      <c r="K244" s="100"/>
      <c r="L244" s="100"/>
      <c r="M244" s="100"/>
      <c r="N244" s="100"/>
      <c r="O244" s="100"/>
      <c r="P244" s="100"/>
      <c r="Q244" s="87">
        <f t="shared" si="3"/>
        <v>1</v>
      </c>
    </row>
    <row r="245" spans="1:18" ht="15.75" thickBot="1">
      <c r="A245" s="59">
        <v>338</v>
      </c>
      <c r="B245" s="141" t="s">
        <v>196</v>
      </c>
      <c r="C245" s="127">
        <v>2009</v>
      </c>
      <c r="D245" s="55" t="s">
        <v>4</v>
      </c>
      <c r="E245" s="66" t="s">
        <v>12</v>
      </c>
      <c r="F245" s="100"/>
      <c r="G245" s="100"/>
      <c r="H245" s="100"/>
      <c r="I245" s="73" t="s">
        <v>133</v>
      </c>
      <c r="J245" s="100"/>
      <c r="K245" s="100"/>
      <c r="L245" s="100"/>
      <c r="M245" s="100"/>
      <c r="N245" s="100"/>
      <c r="O245" s="100"/>
      <c r="P245" s="100"/>
      <c r="Q245" s="87">
        <f t="shared" si="3"/>
        <v>1</v>
      </c>
    </row>
    <row r="246" spans="1:18" ht="15.75" thickBot="1">
      <c r="A246" s="59">
        <v>339</v>
      </c>
      <c r="B246" s="141" t="s">
        <v>197</v>
      </c>
      <c r="C246" s="127">
        <v>2006</v>
      </c>
      <c r="D246" s="55" t="s">
        <v>3</v>
      </c>
      <c r="E246" s="66" t="s">
        <v>12</v>
      </c>
      <c r="F246" s="100"/>
      <c r="G246" s="100"/>
      <c r="H246" s="100"/>
      <c r="I246" s="73" t="s">
        <v>198</v>
      </c>
      <c r="J246" s="100"/>
      <c r="K246" s="100"/>
      <c r="L246" s="100"/>
      <c r="M246" s="100"/>
      <c r="N246" s="100"/>
      <c r="O246" s="100"/>
      <c r="P246" s="100"/>
      <c r="Q246" s="87">
        <f t="shared" si="3"/>
        <v>1</v>
      </c>
    </row>
    <row r="247" spans="1:18" ht="15.75" thickBot="1">
      <c r="A247" s="59">
        <v>340</v>
      </c>
      <c r="B247" s="141" t="s">
        <v>199</v>
      </c>
      <c r="C247" s="127">
        <v>2008</v>
      </c>
      <c r="D247" s="55" t="s">
        <v>3</v>
      </c>
      <c r="E247" s="66" t="s">
        <v>12</v>
      </c>
      <c r="F247" s="100"/>
      <c r="G247" s="100"/>
      <c r="H247" s="100"/>
      <c r="I247" s="73" t="s">
        <v>133</v>
      </c>
      <c r="J247" s="100"/>
      <c r="K247" s="100"/>
      <c r="L247" s="100"/>
      <c r="M247" s="100"/>
      <c r="N247" s="100"/>
      <c r="O247" s="100"/>
      <c r="P247" s="70"/>
      <c r="Q247" s="87">
        <f t="shared" si="3"/>
        <v>1</v>
      </c>
    </row>
    <row r="248" spans="1:18" ht="15.75" thickBot="1">
      <c r="A248" s="59">
        <v>341</v>
      </c>
      <c r="B248" s="141" t="s">
        <v>200</v>
      </c>
      <c r="C248" s="127">
        <v>2009</v>
      </c>
      <c r="D248" s="55" t="s">
        <v>3</v>
      </c>
      <c r="E248" s="66" t="s">
        <v>12</v>
      </c>
      <c r="F248" s="100"/>
      <c r="G248" s="100"/>
      <c r="H248" s="100"/>
      <c r="I248" s="73" t="s">
        <v>133</v>
      </c>
      <c r="J248" s="100"/>
      <c r="K248" s="100"/>
      <c r="L248" s="100"/>
      <c r="M248" s="100"/>
      <c r="N248" s="100"/>
      <c r="O248" s="100"/>
      <c r="P248" s="69"/>
      <c r="Q248" s="87">
        <f t="shared" si="3"/>
        <v>1</v>
      </c>
    </row>
    <row r="249" spans="1:18" ht="15.75" thickBot="1">
      <c r="A249" s="59">
        <v>342</v>
      </c>
      <c r="B249" s="139" t="s">
        <v>212</v>
      </c>
      <c r="C249" s="133">
        <v>2005</v>
      </c>
      <c r="D249" s="86" t="s">
        <v>4</v>
      </c>
      <c r="E249" s="86" t="s">
        <v>10</v>
      </c>
      <c r="F249" s="98" t="s">
        <v>133</v>
      </c>
      <c r="G249" s="100"/>
      <c r="H249" s="35"/>
      <c r="I249" s="136" t="s">
        <v>133</v>
      </c>
      <c r="J249" s="35"/>
      <c r="K249" s="100"/>
      <c r="L249" s="100"/>
      <c r="M249" s="134"/>
      <c r="N249" s="100"/>
      <c r="O249" s="100"/>
      <c r="P249" s="100"/>
      <c r="Q249" s="87">
        <f t="shared" si="3"/>
        <v>2</v>
      </c>
    </row>
    <row r="250" spans="1:18" ht="15.75" thickBot="1">
      <c r="A250" s="59">
        <v>343</v>
      </c>
      <c r="B250" s="139" t="s">
        <v>213</v>
      </c>
      <c r="C250" s="133">
        <v>2009</v>
      </c>
      <c r="D250" s="86" t="s">
        <v>3</v>
      </c>
      <c r="E250" s="86" t="s">
        <v>10</v>
      </c>
      <c r="F250" s="98" t="s">
        <v>133</v>
      </c>
      <c r="G250" s="100"/>
      <c r="H250" s="35"/>
      <c r="I250" s="136" t="s">
        <v>133</v>
      </c>
      <c r="J250" s="35"/>
      <c r="K250" s="100"/>
      <c r="L250" s="100"/>
      <c r="M250" s="134"/>
      <c r="N250" s="100"/>
      <c r="O250" s="100"/>
      <c r="P250" s="100"/>
      <c r="Q250" s="87">
        <f t="shared" si="3"/>
        <v>2</v>
      </c>
    </row>
    <row r="251" spans="1:18" ht="15.75" thickBot="1">
      <c r="A251" s="59">
        <v>344</v>
      </c>
      <c r="B251" s="139" t="s">
        <v>141</v>
      </c>
      <c r="C251" s="133">
        <v>2004</v>
      </c>
      <c r="D251" s="86" t="s">
        <v>4</v>
      </c>
      <c r="E251" s="86" t="s">
        <v>10</v>
      </c>
      <c r="F251" s="69"/>
      <c r="G251" s="100"/>
      <c r="H251" s="35"/>
      <c r="I251" s="35"/>
      <c r="J251" s="136" t="s">
        <v>133</v>
      </c>
      <c r="K251" s="100"/>
      <c r="L251" s="100"/>
      <c r="M251" s="137" t="s">
        <v>133</v>
      </c>
      <c r="N251" s="100"/>
      <c r="O251" s="100"/>
      <c r="P251" s="100"/>
      <c r="Q251" s="87">
        <f t="shared" si="3"/>
        <v>2</v>
      </c>
    </row>
    <row r="252" spans="1:18" ht="15.75" thickBot="1">
      <c r="A252" s="59">
        <v>345</v>
      </c>
      <c r="B252" s="139" t="s">
        <v>142</v>
      </c>
      <c r="C252" s="133">
        <v>2007</v>
      </c>
      <c r="D252" s="86" t="s">
        <v>4</v>
      </c>
      <c r="E252" s="86" t="s">
        <v>10</v>
      </c>
      <c r="F252" s="69"/>
      <c r="G252" s="100"/>
      <c r="H252" s="73" t="s">
        <v>133</v>
      </c>
      <c r="I252" s="136" t="s">
        <v>133</v>
      </c>
      <c r="J252" s="35"/>
      <c r="K252" s="100"/>
      <c r="L252" s="100"/>
      <c r="M252" s="134"/>
      <c r="N252" s="100"/>
      <c r="O252" s="100"/>
      <c r="P252" s="100"/>
      <c r="Q252" s="87">
        <f t="shared" si="3"/>
        <v>2</v>
      </c>
      <c r="R252" s="25"/>
    </row>
    <row r="253" spans="1:18" ht="15.75" thickBot="1">
      <c r="A253" s="59">
        <v>346</v>
      </c>
      <c r="B253" s="139" t="s">
        <v>214</v>
      </c>
      <c r="C253" s="133">
        <v>2008</v>
      </c>
      <c r="D253" s="86" t="s">
        <v>3</v>
      </c>
      <c r="E253" s="86" t="s">
        <v>10</v>
      </c>
      <c r="F253" s="98" t="s">
        <v>133</v>
      </c>
      <c r="G253" s="100"/>
      <c r="H253" s="35"/>
      <c r="I253" s="136" t="s">
        <v>133</v>
      </c>
      <c r="J253" s="35"/>
      <c r="K253" s="100"/>
      <c r="L253" s="100"/>
      <c r="M253" s="134"/>
      <c r="N253" s="100"/>
      <c r="O253" s="100"/>
      <c r="P253" s="100"/>
      <c r="Q253" s="101">
        <f t="shared" si="3"/>
        <v>2</v>
      </c>
    </row>
    <row r="254" spans="1:18" ht="15.75" thickBot="1">
      <c r="A254" s="59">
        <v>347</v>
      </c>
      <c r="B254" s="139" t="s">
        <v>215</v>
      </c>
      <c r="C254" s="133">
        <v>2007</v>
      </c>
      <c r="D254" s="86" t="s">
        <v>4</v>
      </c>
      <c r="E254" s="86" t="s">
        <v>10</v>
      </c>
      <c r="F254" s="98" t="s">
        <v>133</v>
      </c>
      <c r="G254" s="100"/>
      <c r="H254" s="35"/>
      <c r="I254" s="136" t="s">
        <v>133</v>
      </c>
      <c r="J254" s="35"/>
      <c r="K254" s="100"/>
      <c r="L254" s="100"/>
      <c r="M254" s="134"/>
      <c r="N254" s="100"/>
      <c r="O254" s="100"/>
      <c r="P254" s="70"/>
      <c r="Q254" s="87">
        <f t="shared" si="3"/>
        <v>2</v>
      </c>
    </row>
    <row r="255" spans="1:18" ht="15.75" thickBot="1">
      <c r="A255" s="59">
        <v>348</v>
      </c>
      <c r="B255" s="139" t="s">
        <v>216</v>
      </c>
      <c r="C255" s="133">
        <v>2007</v>
      </c>
      <c r="D255" s="86" t="s">
        <v>4</v>
      </c>
      <c r="E255" s="86" t="s">
        <v>10</v>
      </c>
      <c r="F255" s="98" t="s">
        <v>133</v>
      </c>
      <c r="G255" s="100"/>
      <c r="H255" s="35"/>
      <c r="I255" s="136" t="s">
        <v>133</v>
      </c>
      <c r="J255" s="35"/>
      <c r="K255" s="100"/>
      <c r="L255" s="100"/>
      <c r="M255" s="134"/>
      <c r="N255" s="100"/>
      <c r="O255" s="100"/>
      <c r="P255" s="100"/>
      <c r="Q255" s="87">
        <f t="shared" si="3"/>
        <v>2</v>
      </c>
    </row>
    <row r="256" spans="1:18" ht="15.75" thickBot="1">
      <c r="A256" s="59">
        <v>349</v>
      </c>
      <c r="B256" s="139" t="s">
        <v>217</v>
      </c>
      <c r="C256" s="133">
        <v>2008</v>
      </c>
      <c r="D256" s="86" t="s">
        <v>4</v>
      </c>
      <c r="E256" s="86" t="s">
        <v>10</v>
      </c>
      <c r="F256" s="98" t="s">
        <v>133</v>
      </c>
      <c r="G256" s="100"/>
      <c r="H256" s="35"/>
      <c r="I256" s="136" t="s">
        <v>133</v>
      </c>
      <c r="J256" s="35"/>
      <c r="K256" s="100"/>
      <c r="L256" s="100"/>
      <c r="M256" s="134"/>
      <c r="N256" s="100"/>
      <c r="O256" s="100"/>
      <c r="P256" s="100"/>
      <c r="Q256" s="87">
        <f t="shared" si="3"/>
        <v>2</v>
      </c>
      <c r="R256" s="51"/>
    </row>
    <row r="257" spans="1:18" ht="15.75" thickBot="1">
      <c r="A257" s="59">
        <v>350</v>
      </c>
      <c r="B257" s="139" t="s">
        <v>218</v>
      </c>
      <c r="C257" s="133">
        <v>2008</v>
      </c>
      <c r="D257" s="86" t="s">
        <v>4</v>
      </c>
      <c r="E257" s="86" t="s">
        <v>10</v>
      </c>
      <c r="F257" s="98" t="s">
        <v>133</v>
      </c>
      <c r="G257" s="100"/>
      <c r="H257" s="35"/>
      <c r="I257" s="136" t="s">
        <v>133</v>
      </c>
      <c r="J257" s="35"/>
      <c r="K257" s="100"/>
      <c r="L257" s="100"/>
      <c r="M257" s="134"/>
      <c r="N257" s="100"/>
      <c r="O257" s="100"/>
      <c r="P257" s="100"/>
      <c r="Q257" s="87">
        <f t="shared" si="3"/>
        <v>2</v>
      </c>
    </row>
    <row r="258" spans="1:18" ht="15.75" thickBot="1">
      <c r="A258" s="59">
        <v>351</v>
      </c>
      <c r="B258" s="139" t="s">
        <v>219</v>
      </c>
      <c r="C258" s="133">
        <v>2008</v>
      </c>
      <c r="D258" s="86" t="s">
        <v>4</v>
      </c>
      <c r="E258" s="86" t="s">
        <v>10</v>
      </c>
      <c r="F258" s="98" t="s">
        <v>133</v>
      </c>
      <c r="G258" s="100"/>
      <c r="H258" s="35"/>
      <c r="I258" s="136" t="s">
        <v>133</v>
      </c>
      <c r="J258" s="35"/>
      <c r="K258" s="100"/>
      <c r="L258" s="100"/>
      <c r="M258" s="134"/>
      <c r="N258" s="100"/>
      <c r="O258" s="100"/>
      <c r="P258" s="100"/>
      <c r="Q258" s="101">
        <f t="shared" ref="Q258:Q321" si="4">SUBTOTAL(103,(F258:P258))</f>
        <v>2</v>
      </c>
    </row>
    <row r="259" spans="1:18" ht="15.75" thickBot="1">
      <c r="A259" s="59">
        <v>352</v>
      </c>
      <c r="B259" s="139" t="s">
        <v>220</v>
      </c>
      <c r="C259" s="133">
        <v>2008</v>
      </c>
      <c r="D259" s="86" t="s">
        <v>4</v>
      </c>
      <c r="E259" s="86" t="s">
        <v>10</v>
      </c>
      <c r="F259" s="98" t="s">
        <v>133</v>
      </c>
      <c r="G259" s="100"/>
      <c r="H259" s="35"/>
      <c r="I259" s="136" t="s">
        <v>133</v>
      </c>
      <c r="J259" s="35"/>
      <c r="K259" s="100"/>
      <c r="L259" s="100"/>
      <c r="M259" s="134"/>
      <c r="N259" s="100"/>
      <c r="O259" s="100"/>
      <c r="P259" s="100"/>
      <c r="Q259" s="87">
        <f t="shared" si="4"/>
        <v>2</v>
      </c>
    </row>
    <row r="260" spans="1:18" ht="15.75" thickBot="1">
      <c r="A260" s="59">
        <v>353</v>
      </c>
      <c r="B260" s="139" t="s">
        <v>221</v>
      </c>
      <c r="C260" s="133">
        <v>2006</v>
      </c>
      <c r="D260" s="86" t="s">
        <v>3</v>
      </c>
      <c r="E260" s="86" t="s">
        <v>10</v>
      </c>
      <c r="F260" s="69"/>
      <c r="G260" s="100"/>
      <c r="H260" s="73" t="s">
        <v>133</v>
      </c>
      <c r="I260" s="136" t="s">
        <v>133</v>
      </c>
      <c r="J260" s="35"/>
      <c r="K260" s="100"/>
      <c r="L260" s="100"/>
      <c r="M260" s="134"/>
      <c r="N260" s="100"/>
      <c r="O260" s="100"/>
      <c r="P260" s="100"/>
      <c r="Q260" s="87">
        <f t="shared" si="4"/>
        <v>2</v>
      </c>
    </row>
    <row r="261" spans="1:18" ht="15.75" thickBot="1">
      <c r="A261" s="59">
        <v>354</v>
      </c>
      <c r="B261" s="139" t="s">
        <v>222</v>
      </c>
      <c r="C261" s="133">
        <v>2009</v>
      </c>
      <c r="D261" s="86" t="s">
        <v>4</v>
      </c>
      <c r="E261" s="86" t="s">
        <v>10</v>
      </c>
      <c r="F261" s="98" t="s">
        <v>133</v>
      </c>
      <c r="G261" s="100"/>
      <c r="H261" s="35"/>
      <c r="I261" s="136" t="s">
        <v>133</v>
      </c>
      <c r="J261" s="35"/>
      <c r="K261" s="100"/>
      <c r="L261" s="100"/>
      <c r="M261" s="134"/>
      <c r="N261" s="100"/>
      <c r="O261" s="100"/>
      <c r="P261" s="100"/>
      <c r="Q261" s="87">
        <f t="shared" si="4"/>
        <v>2</v>
      </c>
    </row>
    <row r="262" spans="1:18" ht="15.75" thickBot="1">
      <c r="A262" s="59">
        <v>355</v>
      </c>
      <c r="B262" s="139" t="s">
        <v>223</v>
      </c>
      <c r="C262" s="133">
        <v>2007</v>
      </c>
      <c r="D262" s="86" t="s">
        <v>4</v>
      </c>
      <c r="E262" s="86" t="s">
        <v>10</v>
      </c>
      <c r="F262" s="69"/>
      <c r="G262" s="100"/>
      <c r="H262" s="73" t="s">
        <v>133</v>
      </c>
      <c r="I262" s="136" t="s">
        <v>133</v>
      </c>
      <c r="J262" s="35"/>
      <c r="K262" s="100"/>
      <c r="L262" s="100"/>
      <c r="M262" s="134"/>
      <c r="N262" s="100"/>
      <c r="O262" s="100"/>
      <c r="P262" s="100"/>
      <c r="Q262" s="87">
        <f t="shared" si="4"/>
        <v>2</v>
      </c>
    </row>
    <row r="263" spans="1:18" ht="15.75" thickBot="1">
      <c r="A263" s="59">
        <v>356</v>
      </c>
      <c r="B263" s="139" t="s">
        <v>69</v>
      </c>
      <c r="C263" s="133">
        <v>2007</v>
      </c>
      <c r="D263" s="86" t="s">
        <v>3</v>
      </c>
      <c r="E263" s="86" t="s">
        <v>10</v>
      </c>
      <c r="F263" s="69"/>
      <c r="G263" s="100"/>
      <c r="H263" s="73" t="s">
        <v>133</v>
      </c>
      <c r="I263" s="136" t="s">
        <v>133</v>
      </c>
      <c r="J263" s="35"/>
      <c r="K263" s="100"/>
      <c r="L263" s="100"/>
      <c r="M263" s="134"/>
      <c r="N263" s="100"/>
      <c r="O263" s="100"/>
      <c r="P263" s="100"/>
      <c r="Q263" s="101">
        <f t="shared" si="4"/>
        <v>2</v>
      </c>
    </row>
    <row r="264" spans="1:18" ht="15.75" thickBot="1">
      <c r="A264" s="59">
        <v>357</v>
      </c>
      <c r="B264" s="139" t="s">
        <v>224</v>
      </c>
      <c r="C264" s="133">
        <v>2007</v>
      </c>
      <c r="D264" s="86" t="s">
        <v>4</v>
      </c>
      <c r="E264" s="86" t="s">
        <v>10</v>
      </c>
      <c r="F264" s="69"/>
      <c r="G264" s="100"/>
      <c r="H264" s="73" t="s">
        <v>133</v>
      </c>
      <c r="I264" s="136" t="s">
        <v>133</v>
      </c>
      <c r="J264" s="35"/>
      <c r="K264" s="100"/>
      <c r="L264" s="100"/>
      <c r="M264" s="134"/>
      <c r="N264" s="100"/>
      <c r="O264" s="100"/>
      <c r="P264" s="100"/>
      <c r="Q264" s="87">
        <f t="shared" si="4"/>
        <v>2</v>
      </c>
    </row>
    <row r="265" spans="1:18" ht="15.75" thickBot="1">
      <c r="A265" s="59">
        <v>358</v>
      </c>
      <c r="B265" s="139" t="s">
        <v>225</v>
      </c>
      <c r="C265" s="133">
        <v>2004</v>
      </c>
      <c r="D265" s="86" t="s">
        <v>4</v>
      </c>
      <c r="E265" s="121" t="s">
        <v>10</v>
      </c>
      <c r="F265" s="69"/>
      <c r="G265" s="100"/>
      <c r="H265" s="35"/>
      <c r="I265" s="35"/>
      <c r="J265" s="136" t="s">
        <v>133</v>
      </c>
      <c r="K265" s="100"/>
      <c r="L265" s="100"/>
      <c r="M265" s="137" t="s">
        <v>133</v>
      </c>
      <c r="N265" s="100"/>
      <c r="O265" s="100"/>
      <c r="P265" s="69"/>
      <c r="Q265" s="87">
        <f t="shared" si="4"/>
        <v>2</v>
      </c>
    </row>
    <row r="266" spans="1:18" ht="15.75" thickBot="1">
      <c r="A266" s="59">
        <v>359</v>
      </c>
      <c r="B266" s="139" t="s">
        <v>87</v>
      </c>
      <c r="C266" s="133">
        <v>2001</v>
      </c>
      <c r="D266" s="86" t="s">
        <v>3</v>
      </c>
      <c r="E266" s="121" t="s">
        <v>10</v>
      </c>
      <c r="F266" s="69"/>
      <c r="G266" s="100"/>
      <c r="H266" s="35"/>
      <c r="I266" s="35"/>
      <c r="J266" s="136" t="s">
        <v>133</v>
      </c>
      <c r="K266" s="100"/>
      <c r="L266" s="100"/>
      <c r="M266" s="137" t="s">
        <v>133</v>
      </c>
      <c r="N266" s="100"/>
      <c r="O266" s="100"/>
      <c r="P266" s="100"/>
      <c r="Q266" s="101">
        <f t="shared" si="4"/>
        <v>2</v>
      </c>
    </row>
    <row r="267" spans="1:18" ht="15.75" thickBot="1">
      <c r="A267" s="59">
        <v>360</v>
      </c>
      <c r="B267" s="139" t="s">
        <v>226</v>
      </c>
      <c r="C267" s="133">
        <v>2001</v>
      </c>
      <c r="D267" s="86" t="s">
        <v>3</v>
      </c>
      <c r="E267" s="121" t="s">
        <v>10</v>
      </c>
      <c r="F267" s="69"/>
      <c r="G267" s="100"/>
      <c r="H267" s="35"/>
      <c r="I267" s="35"/>
      <c r="J267" s="136" t="s">
        <v>133</v>
      </c>
      <c r="K267" s="100"/>
      <c r="L267" s="100"/>
      <c r="M267" s="137" t="s">
        <v>133</v>
      </c>
      <c r="N267" s="100"/>
      <c r="O267" s="100"/>
      <c r="P267" s="69"/>
      <c r="Q267" s="87">
        <f t="shared" si="4"/>
        <v>2</v>
      </c>
      <c r="R267" s="83"/>
    </row>
    <row r="268" spans="1:18" ht="15.75" thickBot="1">
      <c r="A268" s="59">
        <v>361</v>
      </c>
      <c r="B268" s="139" t="s">
        <v>227</v>
      </c>
      <c r="C268" s="133">
        <v>1999</v>
      </c>
      <c r="D268" s="86" t="s">
        <v>3</v>
      </c>
      <c r="E268" s="86" t="s">
        <v>10</v>
      </c>
      <c r="F268" s="69"/>
      <c r="G268" s="100"/>
      <c r="H268" s="35"/>
      <c r="I268" s="35"/>
      <c r="J268" s="136" t="s">
        <v>133</v>
      </c>
      <c r="K268" s="100"/>
      <c r="L268" s="100"/>
      <c r="M268" s="137" t="s">
        <v>133</v>
      </c>
      <c r="N268" s="100"/>
      <c r="O268" s="100"/>
      <c r="P268" s="69"/>
      <c r="Q268" s="87">
        <f t="shared" si="4"/>
        <v>2</v>
      </c>
    </row>
    <row r="269" spans="1:18" ht="15.75" thickBot="1">
      <c r="A269" s="59">
        <v>362</v>
      </c>
      <c r="B269" s="139" t="s">
        <v>228</v>
      </c>
      <c r="C269" s="133">
        <v>2008</v>
      </c>
      <c r="D269" s="86" t="s">
        <v>3</v>
      </c>
      <c r="E269" s="86" t="s">
        <v>10</v>
      </c>
      <c r="F269" s="98" t="s">
        <v>133</v>
      </c>
      <c r="G269" s="100"/>
      <c r="H269" s="35"/>
      <c r="I269" s="136" t="s">
        <v>133</v>
      </c>
      <c r="J269" s="35"/>
      <c r="K269" s="100"/>
      <c r="L269" s="100"/>
      <c r="M269" s="134"/>
      <c r="N269" s="100"/>
      <c r="O269" s="100"/>
      <c r="P269" s="100"/>
      <c r="Q269" s="87">
        <f t="shared" si="4"/>
        <v>2</v>
      </c>
    </row>
    <row r="270" spans="1:18" ht="15.75" thickBot="1">
      <c r="A270" s="59">
        <v>363</v>
      </c>
      <c r="B270" s="139" t="s">
        <v>229</v>
      </c>
      <c r="C270" s="133">
        <v>2008</v>
      </c>
      <c r="D270" s="86" t="s">
        <v>3</v>
      </c>
      <c r="E270" s="86" t="s">
        <v>10</v>
      </c>
      <c r="F270" s="98" t="s">
        <v>133</v>
      </c>
      <c r="G270" s="100"/>
      <c r="H270" s="35"/>
      <c r="I270" s="136" t="s">
        <v>133</v>
      </c>
      <c r="J270" s="35"/>
      <c r="K270" s="100"/>
      <c r="L270" s="100"/>
      <c r="M270" s="134"/>
      <c r="N270" s="100"/>
      <c r="O270" s="100"/>
      <c r="P270" s="100"/>
      <c r="Q270" s="87">
        <f t="shared" si="4"/>
        <v>2</v>
      </c>
    </row>
    <row r="271" spans="1:18" ht="15.75" thickBot="1">
      <c r="A271" s="59">
        <v>364</v>
      </c>
      <c r="B271" s="139" t="s">
        <v>230</v>
      </c>
      <c r="C271" s="133">
        <v>2009</v>
      </c>
      <c r="D271" s="86" t="s">
        <v>4</v>
      </c>
      <c r="E271" s="86" t="s">
        <v>10</v>
      </c>
      <c r="F271" s="98" t="s">
        <v>133</v>
      </c>
      <c r="G271" s="100"/>
      <c r="H271" s="35"/>
      <c r="I271" s="136" t="s">
        <v>133</v>
      </c>
      <c r="J271" s="35"/>
      <c r="K271" s="100"/>
      <c r="L271" s="100"/>
      <c r="M271" s="134"/>
      <c r="N271" s="100"/>
      <c r="O271" s="100"/>
      <c r="P271" s="69"/>
      <c r="Q271" s="87">
        <f t="shared" si="4"/>
        <v>2</v>
      </c>
      <c r="R271" s="83"/>
    </row>
    <row r="272" spans="1:18" ht="15.75" thickBot="1">
      <c r="A272" s="59">
        <v>365</v>
      </c>
      <c r="B272" s="139" t="s">
        <v>231</v>
      </c>
      <c r="C272" s="133">
        <v>2006</v>
      </c>
      <c r="D272" s="86" t="s">
        <v>4</v>
      </c>
      <c r="E272" s="86" t="s">
        <v>10</v>
      </c>
      <c r="F272" s="98" t="s">
        <v>133</v>
      </c>
      <c r="G272" s="100"/>
      <c r="H272" s="35"/>
      <c r="I272" s="136" t="s">
        <v>133</v>
      </c>
      <c r="J272" s="35"/>
      <c r="K272" s="100"/>
      <c r="L272" s="100"/>
      <c r="M272" s="134"/>
      <c r="N272" s="100"/>
      <c r="O272" s="100"/>
      <c r="P272" s="100"/>
      <c r="Q272" s="87">
        <f t="shared" si="4"/>
        <v>2</v>
      </c>
    </row>
    <row r="273" spans="1:18" ht="15.75" thickBot="1">
      <c r="A273" s="59">
        <v>366</v>
      </c>
      <c r="B273" s="138" t="s">
        <v>232</v>
      </c>
      <c r="C273" s="126">
        <v>2009</v>
      </c>
      <c r="D273" s="57" t="s">
        <v>4</v>
      </c>
      <c r="E273" s="66" t="s">
        <v>10</v>
      </c>
      <c r="F273" s="73" t="s">
        <v>133</v>
      </c>
      <c r="G273" s="100"/>
      <c r="H273" s="100"/>
      <c r="I273" s="136" t="s">
        <v>133</v>
      </c>
      <c r="J273" s="100"/>
      <c r="K273" s="100"/>
      <c r="L273" s="100"/>
      <c r="M273" s="100"/>
      <c r="N273" s="100"/>
      <c r="O273" s="100"/>
      <c r="P273" s="100"/>
      <c r="Q273" s="87">
        <f t="shared" si="4"/>
        <v>2</v>
      </c>
    </row>
    <row r="274" spans="1:18" ht="15.75" thickBot="1">
      <c r="A274" s="59">
        <v>367</v>
      </c>
      <c r="B274" s="109" t="s">
        <v>233</v>
      </c>
      <c r="C274" s="127">
        <v>2006</v>
      </c>
      <c r="D274" s="55" t="s">
        <v>3</v>
      </c>
      <c r="E274" s="107" t="s">
        <v>10</v>
      </c>
      <c r="F274" s="73" t="s">
        <v>133</v>
      </c>
      <c r="G274" s="100"/>
      <c r="H274" s="100"/>
      <c r="I274" s="136" t="s">
        <v>133</v>
      </c>
      <c r="J274" s="100"/>
      <c r="K274" s="100"/>
      <c r="L274" s="100"/>
      <c r="M274" s="100"/>
      <c r="N274" s="100"/>
      <c r="O274" s="100"/>
      <c r="P274" s="100"/>
      <c r="Q274" s="87">
        <f t="shared" si="4"/>
        <v>2</v>
      </c>
    </row>
    <row r="275" spans="1:18" ht="15.75" thickBot="1">
      <c r="A275" s="59">
        <v>368</v>
      </c>
      <c r="B275" s="110" t="s">
        <v>234</v>
      </c>
      <c r="C275" s="132">
        <v>2007</v>
      </c>
      <c r="D275" s="57" t="s">
        <v>4</v>
      </c>
      <c r="E275" s="66" t="s">
        <v>10</v>
      </c>
      <c r="F275" s="73" t="s">
        <v>133</v>
      </c>
      <c r="G275" s="100"/>
      <c r="H275" s="100"/>
      <c r="I275" s="136" t="s">
        <v>133</v>
      </c>
      <c r="J275" s="100"/>
      <c r="K275" s="100"/>
      <c r="L275" s="100"/>
      <c r="M275" s="100"/>
      <c r="N275" s="100"/>
      <c r="O275" s="100"/>
      <c r="P275" s="100"/>
      <c r="Q275" s="87">
        <f t="shared" si="4"/>
        <v>2</v>
      </c>
      <c r="R275" s="51"/>
    </row>
    <row r="276" spans="1:18" ht="15.75" thickBot="1">
      <c r="A276" s="59">
        <v>369</v>
      </c>
      <c r="B276" s="112" t="s">
        <v>235</v>
      </c>
      <c r="C276" s="132">
        <v>2008</v>
      </c>
      <c r="D276" s="57" t="s">
        <v>4</v>
      </c>
      <c r="E276" s="66" t="s">
        <v>42</v>
      </c>
      <c r="F276" s="73" t="s">
        <v>133</v>
      </c>
      <c r="G276" s="100"/>
      <c r="H276" s="100"/>
      <c r="I276" s="136" t="s">
        <v>133</v>
      </c>
      <c r="J276" s="100"/>
      <c r="K276" s="100"/>
      <c r="L276" s="100"/>
      <c r="M276" s="100"/>
      <c r="N276" s="100"/>
      <c r="O276" s="100"/>
      <c r="P276" s="100"/>
      <c r="Q276" s="87">
        <f t="shared" si="4"/>
        <v>2</v>
      </c>
    </row>
    <row r="277" spans="1:18" ht="15.75" thickBot="1">
      <c r="A277" s="59">
        <v>370</v>
      </c>
      <c r="B277" s="109" t="s">
        <v>354</v>
      </c>
      <c r="C277" s="127">
        <v>1999</v>
      </c>
      <c r="D277" s="55" t="s">
        <v>3</v>
      </c>
      <c r="E277" s="55" t="s">
        <v>11</v>
      </c>
      <c r="F277" s="100"/>
      <c r="G277" s="100"/>
      <c r="H277" s="100"/>
      <c r="I277" s="100"/>
      <c r="J277" s="100"/>
      <c r="K277" s="100"/>
      <c r="L277" s="100"/>
      <c r="M277" s="100"/>
      <c r="N277" s="73" t="s">
        <v>541</v>
      </c>
      <c r="O277" s="100"/>
      <c r="P277" s="73" t="s">
        <v>685</v>
      </c>
      <c r="Q277" s="87">
        <f t="shared" si="4"/>
        <v>2</v>
      </c>
    </row>
    <row r="278" spans="1:18" ht="15.75" thickBot="1">
      <c r="A278" s="59">
        <v>371</v>
      </c>
      <c r="B278" s="109" t="s">
        <v>355</v>
      </c>
      <c r="C278" s="127">
        <v>2003</v>
      </c>
      <c r="D278" s="55" t="s">
        <v>3</v>
      </c>
      <c r="E278" s="107" t="s">
        <v>11</v>
      </c>
      <c r="F278" s="100"/>
      <c r="G278" s="100"/>
      <c r="H278" s="100"/>
      <c r="I278" s="100"/>
      <c r="J278" s="100"/>
      <c r="K278" s="73" t="s">
        <v>651</v>
      </c>
      <c r="L278" s="100"/>
      <c r="M278" s="73" t="s">
        <v>719</v>
      </c>
      <c r="N278" s="100"/>
      <c r="O278" s="100"/>
      <c r="P278" s="100"/>
      <c r="Q278" s="87">
        <f t="shared" si="4"/>
        <v>2</v>
      </c>
    </row>
    <row r="279" spans="1:18" ht="15.75" thickBot="1">
      <c r="A279" s="59">
        <v>372</v>
      </c>
      <c r="B279" s="110" t="s">
        <v>356</v>
      </c>
      <c r="C279" s="127">
        <v>2006</v>
      </c>
      <c r="D279" s="55" t="s">
        <v>4</v>
      </c>
      <c r="E279" s="55" t="s">
        <v>11</v>
      </c>
      <c r="F279" s="73" t="s">
        <v>133</v>
      </c>
      <c r="G279" s="100"/>
      <c r="H279" s="100"/>
      <c r="I279" s="73" t="s">
        <v>133</v>
      </c>
      <c r="J279" s="100"/>
      <c r="K279" s="100"/>
      <c r="L279" s="100"/>
      <c r="M279" s="100"/>
      <c r="N279" s="100"/>
      <c r="O279" s="100"/>
      <c r="P279" s="100"/>
      <c r="Q279" s="87">
        <f t="shared" si="4"/>
        <v>2</v>
      </c>
      <c r="R279" s="51"/>
    </row>
    <row r="280" spans="1:18" ht="15.75" thickBot="1">
      <c r="A280" s="59">
        <v>373</v>
      </c>
      <c r="B280" s="114" t="s">
        <v>440</v>
      </c>
      <c r="C280" s="55">
        <v>2006</v>
      </c>
      <c r="D280" s="55" t="s">
        <v>4</v>
      </c>
      <c r="E280" s="107" t="s">
        <v>13</v>
      </c>
      <c r="F280" s="100"/>
      <c r="G280" s="73" t="s">
        <v>441</v>
      </c>
      <c r="H280" s="100"/>
      <c r="I280" s="73" t="s">
        <v>442</v>
      </c>
      <c r="J280" s="100"/>
      <c r="K280" s="100"/>
      <c r="L280" s="100"/>
      <c r="M280" s="100"/>
      <c r="N280" s="100"/>
      <c r="O280" s="100"/>
      <c r="P280" s="100"/>
      <c r="Q280" s="87">
        <f t="shared" si="4"/>
        <v>2</v>
      </c>
    </row>
    <row r="281" spans="1:18" ht="15.75" thickBot="1">
      <c r="A281" s="59">
        <v>374</v>
      </c>
      <c r="B281" s="103" t="s">
        <v>446</v>
      </c>
      <c r="C281" s="57">
        <v>2006</v>
      </c>
      <c r="D281" s="57" t="s">
        <v>3</v>
      </c>
      <c r="E281" s="66" t="s">
        <v>13</v>
      </c>
      <c r="F281" s="73" t="s">
        <v>119</v>
      </c>
      <c r="G281" s="100"/>
      <c r="H281" s="73" t="s">
        <v>447</v>
      </c>
      <c r="I281" s="100"/>
      <c r="J281" s="100"/>
      <c r="K281" s="100"/>
      <c r="L281" s="100"/>
      <c r="M281" s="100"/>
      <c r="N281" s="100"/>
      <c r="O281" s="100"/>
      <c r="P281" s="100"/>
      <c r="Q281" s="87">
        <f t="shared" si="4"/>
        <v>2</v>
      </c>
    </row>
    <row r="282" spans="1:18" ht="15.75" thickBot="1">
      <c r="A282" s="59">
        <v>375</v>
      </c>
      <c r="B282" s="103" t="s">
        <v>448</v>
      </c>
      <c r="C282" s="57">
        <v>2008</v>
      </c>
      <c r="D282" s="57" t="s">
        <v>3</v>
      </c>
      <c r="E282" s="57" t="s">
        <v>13</v>
      </c>
      <c r="F282" s="100"/>
      <c r="G282" s="100"/>
      <c r="H282" s="100"/>
      <c r="I282" s="73" t="s">
        <v>449</v>
      </c>
      <c r="J282" s="100"/>
      <c r="K282" s="100"/>
      <c r="L282" s="100"/>
      <c r="M282" s="100"/>
      <c r="N282" s="100"/>
      <c r="O282" s="100"/>
      <c r="P282" s="100"/>
      <c r="Q282" s="87">
        <f t="shared" si="4"/>
        <v>1</v>
      </c>
    </row>
    <row r="283" spans="1:18" ht="15.75" thickBot="1">
      <c r="A283" s="59">
        <v>376</v>
      </c>
      <c r="B283" s="109" t="s">
        <v>458</v>
      </c>
      <c r="C283" s="55">
        <v>2003</v>
      </c>
      <c r="D283" s="55" t="s">
        <v>4</v>
      </c>
      <c r="E283" s="107" t="s">
        <v>13</v>
      </c>
      <c r="F283" s="100"/>
      <c r="G283" s="100"/>
      <c r="H283" s="100"/>
      <c r="I283" s="100"/>
      <c r="J283" s="73" t="s">
        <v>432</v>
      </c>
      <c r="K283" s="100"/>
      <c r="L283" s="100"/>
      <c r="M283" s="100"/>
      <c r="N283" s="100"/>
      <c r="O283" s="100"/>
      <c r="P283" s="73" t="s">
        <v>459</v>
      </c>
      <c r="Q283" s="87">
        <f t="shared" si="4"/>
        <v>2</v>
      </c>
    </row>
    <row r="284" spans="1:18" ht="15.75" thickBot="1">
      <c r="A284" s="59">
        <v>377</v>
      </c>
      <c r="B284" s="109" t="s">
        <v>460</v>
      </c>
      <c r="C284" s="55">
        <v>2004</v>
      </c>
      <c r="D284" s="55" t="s">
        <v>3</v>
      </c>
      <c r="E284" s="55" t="s">
        <v>13</v>
      </c>
      <c r="F284" s="100"/>
      <c r="G284" s="100"/>
      <c r="H284" s="100"/>
      <c r="I284" s="100"/>
      <c r="J284" s="73" t="s">
        <v>461</v>
      </c>
      <c r="K284" s="100"/>
      <c r="L284" s="100"/>
      <c r="M284" s="73" t="s">
        <v>462</v>
      </c>
      <c r="N284" s="100"/>
      <c r="O284" s="100"/>
      <c r="P284" s="100"/>
      <c r="Q284" s="87">
        <f t="shared" si="4"/>
        <v>2</v>
      </c>
    </row>
    <row r="285" spans="1:18" ht="15.75" thickBot="1">
      <c r="A285" s="59">
        <v>378</v>
      </c>
      <c r="B285" s="109" t="s">
        <v>463</v>
      </c>
      <c r="C285" s="55">
        <v>2004</v>
      </c>
      <c r="D285" s="55" t="s">
        <v>3</v>
      </c>
      <c r="E285" s="107" t="s">
        <v>13</v>
      </c>
      <c r="F285" s="100"/>
      <c r="G285" s="100"/>
      <c r="H285" s="100"/>
      <c r="I285" s="100"/>
      <c r="J285" s="100"/>
      <c r="K285" s="73" t="s">
        <v>464</v>
      </c>
      <c r="L285" s="73" t="s">
        <v>465</v>
      </c>
      <c r="M285" s="100"/>
      <c r="N285" s="100"/>
      <c r="O285" s="100"/>
      <c r="P285" s="100"/>
      <c r="Q285" s="87">
        <f t="shared" si="4"/>
        <v>2</v>
      </c>
    </row>
    <row r="286" spans="1:18" ht="15.75" thickBot="1">
      <c r="A286" s="59">
        <v>379</v>
      </c>
      <c r="B286" s="114" t="s">
        <v>466</v>
      </c>
      <c r="C286" s="55">
        <v>2008</v>
      </c>
      <c r="D286" s="55" t="s">
        <v>3</v>
      </c>
      <c r="E286" s="107" t="s">
        <v>13</v>
      </c>
      <c r="F286" s="100"/>
      <c r="G286" s="100"/>
      <c r="H286" s="73" t="s">
        <v>467</v>
      </c>
      <c r="I286" s="73" t="s">
        <v>468</v>
      </c>
      <c r="J286" s="100"/>
      <c r="K286" s="100"/>
      <c r="L286" s="100"/>
      <c r="M286" s="100"/>
      <c r="N286" s="100"/>
      <c r="O286" s="100"/>
      <c r="P286" s="70"/>
      <c r="Q286" s="87">
        <f t="shared" si="4"/>
        <v>2</v>
      </c>
    </row>
    <row r="287" spans="1:18" ht="15.75" thickBot="1">
      <c r="A287" s="59">
        <v>380</v>
      </c>
      <c r="B287" s="109" t="s">
        <v>535</v>
      </c>
      <c r="C287" s="55">
        <v>2007</v>
      </c>
      <c r="D287" s="55" t="s">
        <v>4</v>
      </c>
      <c r="E287" s="107" t="s">
        <v>23</v>
      </c>
      <c r="F287" s="73" t="s">
        <v>133</v>
      </c>
      <c r="G287" s="100"/>
      <c r="H287" s="100"/>
      <c r="I287" s="73" t="s">
        <v>133</v>
      </c>
      <c r="J287" s="100"/>
      <c r="K287" s="100"/>
      <c r="L287" s="100"/>
      <c r="M287" s="100"/>
      <c r="N287" s="100"/>
      <c r="O287" s="100"/>
      <c r="P287" s="100"/>
      <c r="Q287" s="87">
        <f t="shared" si="4"/>
        <v>2</v>
      </c>
      <c r="R287" s="83"/>
    </row>
    <row r="288" spans="1:18" ht="15.75" thickBot="1">
      <c r="A288" s="59">
        <v>381</v>
      </c>
      <c r="B288" s="109" t="s">
        <v>536</v>
      </c>
      <c r="C288" s="55">
        <v>2008</v>
      </c>
      <c r="D288" s="55" t="s">
        <v>4</v>
      </c>
      <c r="E288" s="107" t="s">
        <v>23</v>
      </c>
      <c r="F288" s="73" t="s">
        <v>133</v>
      </c>
      <c r="G288" s="100"/>
      <c r="H288" s="100"/>
      <c r="I288" s="73" t="s">
        <v>133</v>
      </c>
      <c r="J288" s="100"/>
      <c r="K288" s="100"/>
      <c r="L288" s="100"/>
      <c r="M288" s="100"/>
      <c r="N288" s="100"/>
      <c r="O288" s="100"/>
      <c r="P288" s="100"/>
      <c r="Q288" s="87">
        <f t="shared" si="4"/>
        <v>2</v>
      </c>
    </row>
    <row r="289" spans="1:18">
      <c r="A289" s="59">
        <v>382</v>
      </c>
      <c r="B289" s="108" t="s">
        <v>537</v>
      </c>
      <c r="C289" s="57">
        <v>2007</v>
      </c>
      <c r="D289" s="57" t="s">
        <v>3</v>
      </c>
      <c r="E289" s="66" t="s">
        <v>23</v>
      </c>
      <c r="F289" s="73" t="s">
        <v>133</v>
      </c>
      <c r="G289" s="100"/>
      <c r="H289" s="100"/>
      <c r="I289" s="73" t="s">
        <v>133</v>
      </c>
      <c r="J289" s="100"/>
      <c r="K289" s="100"/>
      <c r="L289" s="100"/>
      <c r="M289" s="100"/>
      <c r="N289" s="100"/>
      <c r="O289" s="100"/>
      <c r="P289" s="100"/>
      <c r="Q289" s="87">
        <f t="shared" si="4"/>
        <v>2</v>
      </c>
    </row>
    <row r="290" spans="1:18">
      <c r="A290" s="59">
        <v>383</v>
      </c>
      <c r="B290" s="115" t="s">
        <v>538</v>
      </c>
      <c r="C290" s="55">
        <v>2003</v>
      </c>
      <c r="D290" s="55" t="s">
        <v>4</v>
      </c>
      <c r="E290" s="107" t="s">
        <v>23</v>
      </c>
      <c r="F290" s="100"/>
      <c r="G290" s="100"/>
      <c r="H290" s="100"/>
      <c r="I290" s="100"/>
      <c r="J290" s="100"/>
      <c r="K290" s="73" t="s">
        <v>464</v>
      </c>
      <c r="L290" s="100"/>
      <c r="M290" s="73" t="s">
        <v>116</v>
      </c>
      <c r="N290" s="100"/>
      <c r="O290" s="100"/>
      <c r="P290" s="100"/>
      <c r="Q290" s="87">
        <f t="shared" si="4"/>
        <v>2</v>
      </c>
    </row>
    <row r="291" spans="1:18">
      <c r="A291" s="59">
        <v>384</v>
      </c>
      <c r="B291" s="113" t="s">
        <v>539</v>
      </c>
      <c r="C291" s="126">
        <v>2001</v>
      </c>
      <c r="D291" s="57" t="s">
        <v>4</v>
      </c>
      <c r="E291" s="66" t="s">
        <v>42</v>
      </c>
      <c r="F291" s="100"/>
      <c r="G291" s="100"/>
      <c r="H291" s="100"/>
      <c r="I291" s="100"/>
      <c r="J291" s="100"/>
      <c r="K291" s="73" t="s">
        <v>540</v>
      </c>
      <c r="L291" s="100"/>
      <c r="M291" s="100"/>
      <c r="N291" s="73" t="s">
        <v>541</v>
      </c>
      <c r="O291" s="100"/>
      <c r="P291" s="69"/>
      <c r="Q291" s="87">
        <f t="shared" si="4"/>
        <v>2</v>
      </c>
      <c r="R291" s="83"/>
    </row>
    <row r="292" spans="1:18">
      <c r="B292" s="115"/>
      <c r="C292" s="55"/>
      <c r="D292" s="55"/>
      <c r="E292" s="66"/>
      <c r="F292" s="56"/>
      <c r="G292" s="56"/>
      <c r="H292" s="56"/>
      <c r="I292" s="56"/>
      <c r="J292" s="56"/>
      <c r="K292" s="56"/>
      <c r="L292" s="73"/>
      <c r="M292" s="73"/>
      <c r="N292" s="56"/>
      <c r="O292" s="56"/>
      <c r="P292" s="56"/>
      <c r="Q292" s="87">
        <f t="shared" si="4"/>
        <v>0</v>
      </c>
    </row>
    <row r="293" spans="1:18">
      <c r="B293" s="67"/>
      <c r="C293" s="55"/>
      <c r="D293" s="55"/>
      <c r="E293" s="107"/>
      <c r="F293" s="73"/>
      <c r="G293" s="56"/>
      <c r="H293" s="56"/>
      <c r="I293" s="73"/>
      <c r="J293" s="56"/>
      <c r="K293" s="56"/>
      <c r="L293" s="56"/>
      <c r="M293" s="56"/>
      <c r="N293" s="56"/>
      <c r="O293" s="56"/>
      <c r="P293" s="70"/>
      <c r="Q293" s="87">
        <f t="shared" si="4"/>
        <v>0</v>
      </c>
    </row>
    <row r="294" spans="1:18">
      <c r="B294" s="108"/>
      <c r="C294" s="57"/>
      <c r="D294" s="57"/>
      <c r="E294" s="66"/>
      <c r="F294" s="102"/>
      <c r="G294" s="100"/>
      <c r="H294" s="73"/>
      <c r="I294" s="73"/>
      <c r="J294" s="102"/>
      <c r="K294" s="102"/>
      <c r="L294" s="100"/>
      <c r="M294" s="102"/>
      <c r="N294" s="100"/>
      <c r="O294" s="100"/>
      <c r="P294" s="100"/>
      <c r="Q294" s="87">
        <f t="shared" si="4"/>
        <v>0</v>
      </c>
    </row>
    <row r="295" spans="1:18">
      <c r="B295" s="115"/>
      <c r="C295" s="55"/>
      <c r="D295" s="57"/>
      <c r="E295" s="66"/>
      <c r="F295" s="56"/>
      <c r="G295" s="56"/>
      <c r="H295" s="56"/>
      <c r="I295" s="56"/>
      <c r="J295" s="56"/>
      <c r="K295" s="73"/>
      <c r="L295" s="56"/>
      <c r="M295" s="73"/>
      <c r="N295" s="56"/>
      <c r="O295" s="56"/>
      <c r="P295" s="56"/>
      <c r="Q295" s="87">
        <f t="shared" si="4"/>
        <v>0</v>
      </c>
    </row>
    <row r="296" spans="1:18">
      <c r="B296" s="115"/>
      <c r="C296" s="55"/>
      <c r="D296" s="57"/>
      <c r="E296" s="66"/>
      <c r="F296" s="56"/>
      <c r="G296" s="56"/>
      <c r="H296" s="56"/>
      <c r="I296" s="56"/>
      <c r="J296" s="56"/>
      <c r="K296" s="56"/>
      <c r="L296" s="73"/>
      <c r="M296" s="73"/>
      <c r="N296" s="56"/>
      <c r="O296" s="56"/>
      <c r="P296" s="56"/>
      <c r="Q296" s="87">
        <f t="shared" si="4"/>
        <v>0</v>
      </c>
    </row>
    <row r="297" spans="1:18">
      <c r="B297" s="108"/>
      <c r="C297" s="57"/>
      <c r="D297" s="57"/>
      <c r="E297" s="57"/>
      <c r="F297" s="73"/>
      <c r="G297" s="100"/>
      <c r="H297" s="100"/>
      <c r="I297" s="73"/>
      <c r="J297" s="102"/>
      <c r="K297" s="102"/>
      <c r="L297" s="100"/>
      <c r="M297" s="102"/>
      <c r="N297" s="100"/>
      <c r="O297" s="100"/>
      <c r="P297" s="100"/>
      <c r="Q297" s="87">
        <f t="shared" si="4"/>
        <v>0</v>
      </c>
    </row>
    <row r="298" spans="1:18">
      <c r="B298" s="117"/>
      <c r="C298" s="123"/>
      <c r="D298" s="57"/>
      <c r="E298" s="66"/>
      <c r="F298" s="100"/>
      <c r="G298" s="100"/>
      <c r="H298" s="73"/>
      <c r="I298" s="73"/>
      <c r="J298" s="100"/>
      <c r="K298" s="100"/>
      <c r="L298" s="100"/>
      <c r="M298" s="100"/>
      <c r="N298" s="100"/>
      <c r="O298" s="100"/>
      <c r="P298" s="100"/>
      <c r="Q298" s="87">
        <f t="shared" si="4"/>
        <v>0</v>
      </c>
      <c r="R298" s="51"/>
    </row>
    <row r="299" spans="1:18">
      <c r="B299" s="120"/>
      <c r="C299" s="93"/>
      <c r="D299" s="71"/>
      <c r="E299" s="111"/>
      <c r="F299" s="69"/>
      <c r="G299" s="98"/>
      <c r="H299" s="69"/>
      <c r="I299" s="98"/>
      <c r="J299" s="69"/>
      <c r="K299" s="69"/>
      <c r="L299" s="69"/>
      <c r="M299" s="69"/>
      <c r="N299" s="69"/>
      <c r="O299" s="69"/>
      <c r="P299" s="98"/>
      <c r="Q299" s="87">
        <f t="shared" si="4"/>
        <v>0</v>
      </c>
    </row>
    <row r="300" spans="1:18">
      <c r="B300" s="108"/>
      <c r="C300" s="57"/>
      <c r="D300" s="57"/>
      <c r="E300" s="66"/>
      <c r="F300" s="102"/>
      <c r="G300" s="100"/>
      <c r="H300" s="100"/>
      <c r="I300" s="100"/>
      <c r="J300" s="102"/>
      <c r="K300" s="102"/>
      <c r="L300" s="100"/>
      <c r="M300" s="73"/>
      <c r="N300" s="100"/>
      <c r="O300" s="100"/>
      <c r="P300" s="73"/>
      <c r="Q300" s="87">
        <f t="shared" si="4"/>
        <v>0</v>
      </c>
    </row>
    <row r="301" spans="1:18">
      <c r="B301" s="117"/>
      <c r="C301" s="123"/>
      <c r="D301" s="57"/>
      <c r="E301" s="57"/>
      <c r="F301" s="73"/>
      <c r="G301" s="100"/>
      <c r="H301" s="100"/>
      <c r="I301" s="73"/>
      <c r="J301" s="100"/>
      <c r="K301" s="100"/>
      <c r="L301" s="100"/>
      <c r="M301" s="100"/>
      <c r="N301" s="100"/>
      <c r="O301" s="100"/>
      <c r="P301" s="100"/>
      <c r="Q301" s="87">
        <f t="shared" si="4"/>
        <v>0</v>
      </c>
    </row>
    <row r="302" spans="1:18">
      <c r="B302" s="118"/>
      <c r="C302" s="92"/>
      <c r="D302" s="68"/>
      <c r="E302" s="111"/>
      <c r="F302" s="69"/>
      <c r="G302" s="98"/>
      <c r="H302" s="69"/>
      <c r="I302" s="98"/>
      <c r="J302" s="69"/>
      <c r="K302" s="69"/>
      <c r="L302" s="69"/>
      <c r="M302" s="69"/>
      <c r="N302" s="69"/>
      <c r="O302" s="69"/>
      <c r="P302" s="69"/>
      <c r="Q302" s="87">
        <f t="shared" si="4"/>
        <v>0</v>
      </c>
    </row>
    <row r="303" spans="1:18">
      <c r="B303" s="65"/>
      <c r="C303" s="57"/>
      <c r="D303" s="57"/>
      <c r="E303" s="66"/>
      <c r="F303" s="73"/>
      <c r="G303" s="100"/>
      <c r="H303" s="100"/>
      <c r="I303" s="73"/>
      <c r="J303" s="100"/>
      <c r="K303" s="100"/>
      <c r="L303" s="100"/>
      <c r="M303" s="100"/>
      <c r="N303" s="100"/>
      <c r="O303" s="100"/>
      <c r="P303" s="100"/>
      <c r="Q303" s="101">
        <f t="shared" si="4"/>
        <v>0</v>
      </c>
    </row>
    <row r="304" spans="1:18">
      <c r="B304" s="116"/>
      <c r="C304" s="123"/>
      <c r="D304" s="57"/>
      <c r="E304" s="66"/>
      <c r="F304" s="73"/>
      <c r="G304" s="100"/>
      <c r="H304" s="100"/>
      <c r="I304" s="73"/>
      <c r="J304" s="100"/>
      <c r="K304" s="100"/>
      <c r="L304" s="100"/>
      <c r="M304" s="100"/>
      <c r="N304" s="100"/>
      <c r="O304" s="100"/>
      <c r="P304" s="100"/>
      <c r="Q304" s="87">
        <f t="shared" si="4"/>
        <v>0</v>
      </c>
    </row>
    <row r="305" spans="2:18">
      <c r="B305" s="118"/>
      <c r="C305" s="92"/>
      <c r="D305" s="68"/>
      <c r="E305" s="111"/>
      <c r="F305" s="69"/>
      <c r="G305" s="69"/>
      <c r="H305" s="98"/>
      <c r="I305" s="98"/>
      <c r="J305" s="69"/>
      <c r="K305" s="69"/>
      <c r="L305" s="69"/>
      <c r="M305" s="69"/>
      <c r="N305" s="69"/>
      <c r="O305" s="69"/>
      <c r="P305" s="98"/>
      <c r="Q305" s="87">
        <f t="shared" si="4"/>
        <v>0</v>
      </c>
    </row>
    <row r="306" spans="2:18">
      <c r="B306" s="113"/>
      <c r="C306" s="55"/>
      <c r="D306" s="55"/>
      <c r="E306" s="107"/>
      <c r="F306" s="73"/>
      <c r="G306" s="56"/>
      <c r="H306" s="56"/>
      <c r="I306" s="73"/>
      <c r="J306" s="56"/>
      <c r="K306" s="56"/>
      <c r="L306" s="56"/>
      <c r="M306" s="56"/>
      <c r="N306" s="56"/>
      <c r="O306" s="56"/>
      <c r="P306" s="56"/>
      <c r="Q306" s="87">
        <f t="shared" si="4"/>
        <v>0</v>
      </c>
    </row>
    <row r="307" spans="2:18">
      <c r="B307" s="113"/>
      <c r="C307" s="55"/>
      <c r="D307" s="55"/>
      <c r="E307" s="107"/>
      <c r="F307" s="56"/>
      <c r="G307" s="56"/>
      <c r="H307" s="56"/>
      <c r="I307" s="56"/>
      <c r="J307" s="56"/>
      <c r="K307" s="73"/>
      <c r="L307" s="56"/>
      <c r="M307" s="73"/>
      <c r="N307" s="56"/>
      <c r="O307" s="56"/>
      <c r="P307" s="56"/>
      <c r="Q307" s="87">
        <f t="shared" si="4"/>
        <v>0</v>
      </c>
    </row>
    <row r="308" spans="2:18">
      <c r="B308" s="117"/>
      <c r="C308" s="123"/>
      <c r="D308" s="57"/>
      <c r="E308" s="66"/>
      <c r="F308" s="100"/>
      <c r="G308" s="100"/>
      <c r="H308" s="100"/>
      <c r="I308" s="100"/>
      <c r="J308" s="100"/>
      <c r="K308" s="100"/>
      <c r="L308" s="100"/>
      <c r="M308" s="100"/>
      <c r="N308" s="100"/>
      <c r="O308" s="100"/>
      <c r="P308" s="100"/>
      <c r="Q308" s="87">
        <f t="shared" si="4"/>
        <v>0</v>
      </c>
      <c r="R308" s="106"/>
    </row>
    <row r="309" spans="2:18">
      <c r="B309" s="117"/>
      <c r="C309" s="123"/>
      <c r="D309" s="57"/>
      <c r="E309" s="66"/>
      <c r="F309" s="100"/>
      <c r="G309" s="100"/>
      <c r="H309" s="100"/>
      <c r="I309" s="100"/>
      <c r="J309" s="100"/>
      <c r="K309" s="100"/>
      <c r="L309" s="100"/>
      <c r="M309" s="100"/>
      <c r="N309" s="100"/>
      <c r="O309" s="100"/>
      <c r="P309" s="100"/>
      <c r="Q309" s="87">
        <f t="shared" si="4"/>
        <v>0</v>
      </c>
      <c r="R309" s="106"/>
    </row>
    <row r="310" spans="2:18">
      <c r="B310" s="117"/>
      <c r="C310" s="123"/>
      <c r="D310" s="57"/>
      <c r="E310" s="66"/>
      <c r="F310" s="100"/>
      <c r="G310" s="100"/>
      <c r="H310" s="100"/>
      <c r="I310" s="100"/>
      <c r="J310" s="100"/>
      <c r="K310" s="100"/>
      <c r="L310" s="100"/>
      <c r="M310" s="100"/>
      <c r="N310" s="100"/>
      <c r="O310" s="100"/>
      <c r="P310" s="100"/>
      <c r="Q310" s="87">
        <f t="shared" si="4"/>
        <v>0</v>
      </c>
      <c r="R310" s="106"/>
    </row>
    <row r="311" spans="2:18">
      <c r="B311" s="117"/>
      <c r="C311" s="123"/>
      <c r="D311" s="57"/>
      <c r="E311" s="66"/>
      <c r="F311" s="100"/>
      <c r="G311" s="100"/>
      <c r="H311" s="100"/>
      <c r="I311" s="100"/>
      <c r="J311" s="100"/>
      <c r="K311" s="100"/>
      <c r="L311" s="100"/>
      <c r="M311" s="100"/>
      <c r="N311" s="100"/>
      <c r="O311" s="100"/>
      <c r="P311" s="100"/>
      <c r="Q311" s="87">
        <f t="shared" si="4"/>
        <v>0</v>
      </c>
      <c r="R311" s="106"/>
    </row>
    <row r="312" spans="2:18">
      <c r="B312" s="117"/>
      <c r="C312" s="123"/>
      <c r="D312" s="57"/>
      <c r="E312" s="66"/>
      <c r="F312" s="100"/>
      <c r="G312" s="100"/>
      <c r="H312" s="100"/>
      <c r="I312" s="100"/>
      <c r="J312" s="100"/>
      <c r="K312" s="100"/>
      <c r="L312" s="100"/>
      <c r="M312" s="100"/>
      <c r="N312" s="100"/>
      <c r="O312" s="100"/>
      <c r="P312" s="100"/>
      <c r="Q312" s="87">
        <f t="shared" si="4"/>
        <v>0</v>
      </c>
      <c r="R312" s="106"/>
    </row>
    <row r="313" spans="2:18">
      <c r="B313" s="117"/>
      <c r="C313" s="123"/>
      <c r="D313" s="57"/>
      <c r="E313" s="66"/>
      <c r="F313" s="100"/>
      <c r="G313" s="100"/>
      <c r="H313" s="100"/>
      <c r="I313" s="100"/>
      <c r="J313" s="100"/>
      <c r="K313" s="100"/>
      <c r="L313" s="100"/>
      <c r="M313" s="100"/>
      <c r="N313" s="100"/>
      <c r="O313" s="100"/>
      <c r="P313" s="100"/>
      <c r="Q313" s="87">
        <f t="shared" si="4"/>
        <v>0</v>
      </c>
      <c r="R313" s="106"/>
    </row>
    <row r="314" spans="2:18">
      <c r="B314" s="117"/>
      <c r="C314" s="123"/>
      <c r="D314" s="57"/>
      <c r="E314" s="66"/>
      <c r="F314" s="100"/>
      <c r="G314" s="100"/>
      <c r="H314" s="100"/>
      <c r="I314" s="100"/>
      <c r="J314" s="100"/>
      <c r="K314" s="100"/>
      <c r="L314" s="100"/>
      <c r="M314" s="100"/>
      <c r="N314" s="100"/>
      <c r="O314" s="100"/>
      <c r="P314" s="100"/>
      <c r="Q314" s="87">
        <f t="shared" si="4"/>
        <v>0</v>
      </c>
      <c r="R314" s="106"/>
    </row>
    <row r="315" spans="2:18">
      <c r="B315" s="117"/>
      <c r="C315" s="123"/>
      <c r="D315" s="57"/>
      <c r="E315" s="66"/>
      <c r="F315" s="100"/>
      <c r="G315" s="100"/>
      <c r="H315" s="100"/>
      <c r="I315" s="100"/>
      <c r="J315" s="100"/>
      <c r="K315" s="100"/>
      <c r="L315" s="100"/>
      <c r="M315" s="100"/>
      <c r="N315" s="100"/>
      <c r="O315" s="100"/>
      <c r="P315" s="100"/>
      <c r="Q315" s="87">
        <f t="shared" si="4"/>
        <v>0</v>
      </c>
      <c r="R315" s="106"/>
    </row>
    <row r="316" spans="2:18">
      <c r="B316" s="117"/>
      <c r="C316" s="123"/>
      <c r="D316" s="57"/>
      <c r="E316" s="66"/>
      <c r="F316" s="100"/>
      <c r="G316" s="100"/>
      <c r="H316" s="100"/>
      <c r="I316" s="100"/>
      <c r="J316" s="100"/>
      <c r="K316" s="100"/>
      <c r="L316" s="100"/>
      <c r="M316" s="100"/>
      <c r="N316" s="100"/>
      <c r="O316" s="100"/>
      <c r="P316" s="100"/>
      <c r="Q316" s="87">
        <f t="shared" si="4"/>
        <v>0</v>
      </c>
      <c r="R316" s="106"/>
    </row>
    <row r="317" spans="2:18">
      <c r="B317" s="117"/>
      <c r="C317" s="123"/>
      <c r="D317" s="57"/>
      <c r="E317" s="66"/>
      <c r="F317" s="100"/>
      <c r="G317" s="100"/>
      <c r="H317" s="100"/>
      <c r="I317" s="100"/>
      <c r="J317" s="100"/>
      <c r="K317" s="100"/>
      <c r="L317" s="100"/>
      <c r="M317" s="100"/>
      <c r="N317" s="100"/>
      <c r="O317" s="100"/>
      <c r="P317" s="100"/>
      <c r="Q317" s="87">
        <f t="shared" si="4"/>
        <v>0</v>
      </c>
      <c r="R317" s="106"/>
    </row>
    <row r="318" spans="2:18">
      <c r="B318" s="117"/>
      <c r="C318" s="123"/>
      <c r="D318" s="57"/>
      <c r="E318" s="66"/>
      <c r="F318" s="100"/>
      <c r="G318" s="100"/>
      <c r="H318" s="100"/>
      <c r="I318" s="100"/>
      <c r="J318" s="100"/>
      <c r="K318" s="100"/>
      <c r="L318" s="100"/>
      <c r="M318" s="100"/>
      <c r="N318" s="100"/>
      <c r="O318" s="100"/>
      <c r="P318" s="100"/>
      <c r="Q318" s="87">
        <f t="shared" si="4"/>
        <v>0</v>
      </c>
      <c r="R318" s="106"/>
    </row>
    <row r="319" spans="2:18">
      <c r="B319" s="117"/>
      <c r="C319" s="123"/>
      <c r="D319" s="57"/>
      <c r="E319" s="66"/>
      <c r="F319" s="100"/>
      <c r="G319" s="100"/>
      <c r="H319" s="100"/>
      <c r="I319" s="100"/>
      <c r="J319" s="100"/>
      <c r="K319" s="100"/>
      <c r="L319" s="100"/>
      <c r="M319" s="100"/>
      <c r="N319" s="100"/>
      <c r="O319" s="100"/>
      <c r="P319" s="100"/>
      <c r="Q319" s="87">
        <f t="shared" si="4"/>
        <v>0</v>
      </c>
      <c r="R319" s="106"/>
    </row>
    <row r="320" spans="2:18">
      <c r="B320" s="117"/>
      <c r="C320" s="123"/>
      <c r="D320" s="57"/>
      <c r="E320" s="66"/>
      <c r="F320" s="100"/>
      <c r="G320" s="100"/>
      <c r="H320" s="100"/>
      <c r="I320" s="100"/>
      <c r="J320" s="100"/>
      <c r="K320" s="100"/>
      <c r="L320" s="100"/>
      <c r="M320" s="100"/>
      <c r="N320" s="100"/>
      <c r="O320" s="100"/>
      <c r="P320" s="100"/>
      <c r="Q320" s="87">
        <f t="shared" si="4"/>
        <v>0</v>
      </c>
      <c r="R320" s="106"/>
    </row>
    <row r="321" spans="2:18">
      <c r="B321" s="117"/>
      <c r="C321" s="123"/>
      <c r="D321" s="57"/>
      <c r="E321" s="66"/>
      <c r="F321" s="100"/>
      <c r="G321" s="100"/>
      <c r="H321" s="100"/>
      <c r="I321" s="100"/>
      <c r="J321" s="100"/>
      <c r="K321" s="100"/>
      <c r="L321" s="100"/>
      <c r="M321" s="100"/>
      <c r="N321" s="100"/>
      <c r="O321" s="100"/>
      <c r="P321" s="100"/>
      <c r="Q321" s="87">
        <f t="shared" si="4"/>
        <v>0</v>
      </c>
      <c r="R321" s="106"/>
    </row>
    <row r="322" spans="2:18">
      <c r="B322" s="117"/>
      <c r="C322" s="123"/>
      <c r="D322" s="57"/>
      <c r="E322" s="66"/>
      <c r="F322" s="100"/>
      <c r="G322" s="100"/>
      <c r="H322" s="100"/>
      <c r="I322" s="100"/>
      <c r="J322" s="100"/>
      <c r="K322" s="100"/>
      <c r="L322" s="100"/>
      <c r="M322" s="100"/>
      <c r="N322" s="100"/>
      <c r="O322" s="100"/>
      <c r="P322" s="100"/>
      <c r="Q322" s="87">
        <f t="shared" ref="Q322:Q372" si="5">SUBTOTAL(103,(F322:P322))</f>
        <v>0</v>
      </c>
      <c r="R322" s="106"/>
    </row>
    <row r="323" spans="2:18">
      <c r="B323" s="117"/>
      <c r="C323" s="123"/>
      <c r="D323" s="57"/>
      <c r="E323" s="66"/>
      <c r="F323" s="100"/>
      <c r="G323" s="100"/>
      <c r="H323" s="100"/>
      <c r="I323" s="100"/>
      <c r="J323" s="100"/>
      <c r="K323" s="100"/>
      <c r="L323" s="100"/>
      <c r="M323" s="100"/>
      <c r="N323" s="100"/>
      <c r="O323" s="100"/>
      <c r="P323" s="100"/>
      <c r="Q323" s="87">
        <f t="shared" si="5"/>
        <v>0</v>
      </c>
      <c r="R323" s="106"/>
    </row>
    <row r="324" spans="2:18">
      <c r="B324" s="117"/>
      <c r="C324" s="123"/>
      <c r="D324" s="57"/>
      <c r="E324" s="66"/>
      <c r="F324" s="100"/>
      <c r="G324" s="100"/>
      <c r="H324" s="100"/>
      <c r="I324" s="100"/>
      <c r="J324" s="100"/>
      <c r="K324" s="100"/>
      <c r="L324" s="100"/>
      <c r="M324" s="100"/>
      <c r="N324" s="100"/>
      <c r="O324" s="100"/>
      <c r="P324" s="100"/>
      <c r="Q324" s="87">
        <f t="shared" si="5"/>
        <v>0</v>
      </c>
      <c r="R324" s="106"/>
    </row>
    <row r="325" spans="2:18">
      <c r="B325" s="117"/>
      <c r="C325" s="123"/>
      <c r="D325" s="57"/>
      <c r="E325" s="66"/>
      <c r="F325" s="100"/>
      <c r="G325" s="100"/>
      <c r="H325" s="100"/>
      <c r="I325" s="100"/>
      <c r="J325" s="100"/>
      <c r="K325" s="100"/>
      <c r="L325" s="100"/>
      <c r="M325" s="100"/>
      <c r="N325" s="100"/>
      <c r="O325" s="100"/>
      <c r="P325" s="100"/>
      <c r="Q325" s="87">
        <f t="shared" si="5"/>
        <v>0</v>
      </c>
      <c r="R325" s="106"/>
    </row>
    <row r="326" spans="2:18">
      <c r="B326" s="117"/>
      <c r="C326" s="123"/>
      <c r="D326" s="57"/>
      <c r="E326" s="66"/>
      <c r="F326" s="100"/>
      <c r="G326" s="100"/>
      <c r="H326" s="100"/>
      <c r="I326" s="100"/>
      <c r="J326" s="100"/>
      <c r="K326" s="100"/>
      <c r="L326" s="100"/>
      <c r="M326" s="100"/>
      <c r="N326" s="100"/>
      <c r="O326" s="100"/>
      <c r="P326" s="100"/>
      <c r="Q326" s="87">
        <f t="shared" si="5"/>
        <v>0</v>
      </c>
      <c r="R326" s="106"/>
    </row>
    <row r="327" spans="2:18">
      <c r="B327" s="117"/>
      <c r="C327" s="123"/>
      <c r="D327" s="57"/>
      <c r="E327" s="66"/>
      <c r="F327" s="100"/>
      <c r="G327" s="100"/>
      <c r="H327" s="100"/>
      <c r="I327" s="100"/>
      <c r="J327" s="100"/>
      <c r="K327" s="100"/>
      <c r="L327" s="100"/>
      <c r="M327" s="100"/>
      <c r="N327" s="100"/>
      <c r="O327" s="100"/>
      <c r="P327" s="100"/>
      <c r="Q327" s="87">
        <f t="shared" si="5"/>
        <v>0</v>
      </c>
      <c r="R327" s="106"/>
    </row>
    <row r="328" spans="2:18">
      <c r="B328" s="117"/>
      <c r="C328" s="123"/>
      <c r="D328" s="57"/>
      <c r="E328" s="66"/>
      <c r="F328" s="100"/>
      <c r="G328" s="100"/>
      <c r="H328" s="100"/>
      <c r="I328" s="100"/>
      <c r="J328" s="100"/>
      <c r="K328" s="100"/>
      <c r="L328" s="100"/>
      <c r="M328" s="100"/>
      <c r="N328" s="100"/>
      <c r="O328" s="100"/>
      <c r="P328" s="100"/>
      <c r="Q328" s="87">
        <f t="shared" si="5"/>
        <v>0</v>
      </c>
      <c r="R328" s="106"/>
    </row>
    <row r="329" spans="2:18">
      <c r="B329" s="117"/>
      <c r="C329" s="123"/>
      <c r="D329" s="57"/>
      <c r="E329" s="66"/>
      <c r="F329" s="100"/>
      <c r="G329" s="100"/>
      <c r="H329" s="100"/>
      <c r="I329" s="100"/>
      <c r="J329" s="100"/>
      <c r="K329" s="100"/>
      <c r="L329" s="100"/>
      <c r="M329" s="100"/>
      <c r="N329" s="100"/>
      <c r="O329" s="100"/>
      <c r="P329" s="100"/>
      <c r="Q329" s="87">
        <f t="shared" si="5"/>
        <v>0</v>
      </c>
      <c r="R329" s="106"/>
    </row>
    <row r="330" spans="2:18">
      <c r="B330" s="117"/>
      <c r="C330" s="123"/>
      <c r="D330" s="57"/>
      <c r="E330" s="66"/>
      <c r="F330" s="100"/>
      <c r="G330" s="100"/>
      <c r="H330" s="100"/>
      <c r="I330" s="100"/>
      <c r="J330" s="100"/>
      <c r="K330" s="100"/>
      <c r="L330" s="100"/>
      <c r="M330" s="100"/>
      <c r="N330" s="100"/>
      <c r="O330" s="100"/>
      <c r="P330" s="100"/>
      <c r="Q330" s="87">
        <f t="shared" si="5"/>
        <v>0</v>
      </c>
      <c r="R330" s="106"/>
    </row>
    <row r="331" spans="2:18">
      <c r="B331" s="117"/>
      <c r="C331" s="123"/>
      <c r="D331" s="57"/>
      <c r="E331" s="66"/>
      <c r="F331" s="100"/>
      <c r="G331" s="100"/>
      <c r="H331" s="100"/>
      <c r="I331" s="100"/>
      <c r="J331" s="100"/>
      <c r="K331" s="100"/>
      <c r="L331" s="100"/>
      <c r="M331" s="100"/>
      <c r="N331" s="100"/>
      <c r="O331" s="100"/>
      <c r="P331" s="100"/>
      <c r="Q331" s="87">
        <f t="shared" si="5"/>
        <v>0</v>
      </c>
      <c r="R331" s="106"/>
    </row>
    <row r="332" spans="2:18">
      <c r="B332" s="117"/>
      <c r="C332" s="123"/>
      <c r="D332" s="57"/>
      <c r="E332" s="66"/>
      <c r="F332" s="100"/>
      <c r="G332" s="100"/>
      <c r="H332" s="100"/>
      <c r="I332" s="100"/>
      <c r="J332" s="100"/>
      <c r="K332" s="100"/>
      <c r="L332" s="100"/>
      <c r="M332" s="100"/>
      <c r="N332" s="100"/>
      <c r="O332" s="100"/>
      <c r="P332" s="100"/>
      <c r="Q332" s="87">
        <f t="shared" si="5"/>
        <v>0</v>
      </c>
      <c r="R332" s="106"/>
    </row>
    <row r="333" spans="2:18">
      <c r="B333" s="117"/>
      <c r="C333" s="123"/>
      <c r="D333" s="57"/>
      <c r="E333" s="66"/>
      <c r="F333" s="100"/>
      <c r="G333" s="100"/>
      <c r="H333" s="100"/>
      <c r="I333" s="100"/>
      <c r="J333" s="100"/>
      <c r="K333" s="100"/>
      <c r="L333" s="100"/>
      <c r="M333" s="100"/>
      <c r="N333" s="100"/>
      <c r="O333" s="100"/>
      <c r="P333" s="100"/>
      <c r="Q333" s="87">
        <f t="shared" si="5"/>
        <v>0</v>
      </c>
      <c r="R333" s="106"/>
    </row>
    <row r="334" spans="2:18">
      <c r="B334" s="117"/>
      <c r="C334" s="123"/>
      <c r="D334" s="57"/>
      <c r="E334" s="66"/>
      <c r="F334" s="100"/>
      <c r="G334" s="100"/>
      <c r="H334" s="100"/>
      <c r="I334" s="100"/>
      <c r="J334" s="100"/>
      <c r="K334" s="100"/>
      <c r="L334" s="100"/>
      <c r="M334" s="100"/>
      <c r="N334" s="100"/>
      <c r="O334" s="100"/>
      <c r="P334" s="100"/>
      <c r="Q334" s="87">
        <f t="shared" si="5"/>
        <v>0</v>
      </c>
      <c r="R334" s="106"/>
    </row>
    <row r="335" spans="2:18">
      <c r="B335" s="117"/>
      <c r="C335" s="123"/>
      <c r="D335" s="57"/>
      <c r="E335" s="66"/>
      <c r="F335" s="100"/>
      <c r="G335" s="100"/>
      <c r="H335" s="100"/>
      <c r="I335" s="100"/>
      <c r="J335" s="100"/>
      <c r="K335" s="100"/>
      <c r="L335" s="100"/>
      <c r="M335" s="100"/>
      <c r="N335" s="100"/>
      <c r="O335" s="100"/>
      <c r="P335" s="100"/>
      <c r="Q335" s="87">
        <f t="shared" si="5"/>
        <v>0</v>
      </c>
      <c r="R335" s="106"/>
    </row>
    <row r="336" spans="2:18">
      <c r="B336" s="117"/>
      <c r="C336" s="123"/>
      <c r="D336" s="57"/>
      <c r="E336" s="66"/>
      <c r="F336" s="100"/>
      <c r="G336" s="100"/>
      <c r="H336" s="100"/>
      <c r="I336" s="100"/>
      <c r="J336" s="100"/>
      <c r="K336" s="100"/>
      <c r="L336" s="100"/>
      <c r="M336" s="100"/>
      <c r="N336" s="100"/>
      <c r="O336" s="100"/>
      <c r="P336" s="100"/>
      <c r="Q336" s="87">
        <f t="shared" si="5"/>
        <v>0</v>
      </c>
      <c r="R336" s="106"/>
    </row>
    <row r="337" spans="2:18">
      <c r="B337" s="117"/>
      <c r="C337" s="123"/>
      <c r="D337" s="57"/>
      <c r="E337" s="66"/>
      <c r="F337" s="100"/>
      <c r="G337" s="100"/>
      <c r="H337" s="100"/>
      <c r="I337" s="100"/>
      <c r="J337" s="100"/>
      <c r="K337" s="100"/>
      <c r="L337" s="100"/>
      <c r="M337" s="100"/>
      <c r="N337" s="100"/>
      <c r="O337" s="100"/>
      <c r="P337" s="100"/>
      <c r="Q337" s="87">
        <f t="shared" si="5"/>
        <v>0</v>
      </c>
      <c r="R337" s="106"/>
    </row>
    <row r="338" spans="2:18">
      <c r="B338" s="117"/>
      <c r="C338" s="123"/>
      <c r="D338" s="57"/>
      <c r="E338" s="66"/>
      <c r="F338" s="100"/>
      <c r="G338" s="100"/>
      <c r="H338" s="100"/>
      <c r="I338" s="100"/>
      <c r="J338" s="100"/>
      <c r="K338" s="100"/>
      <c r="L338" s="100"/>
      <c r="M338" s="100"/>
      <c r="N338" s="100"/>
      <c r="O338" s="100"/>
      <c r="P338" s="100"/>
      <c r="Q338" s="87">
        <f t="shared" si="5"/>
        <v>0</v>
      </c>
      <c r="R338" s="106"/>
    </row>
    <row r="339" spans="2:18">
      <c r="B339" s="117"/>
      <c r="C339" s="123"/>
      <c r="D339" s="57"/>
      <c r="E339" s="66"/>
      <c r="F339" s="100"/>
      <c r="G339" s="100"/>
      <c r="H339" s="100"/>
      <c r="I339" s="100"/>
      <c r="J339" s="100"/>
      <c r="K339" s="100"/>
      <c r="L339" s="100"/>
      <c r="M339" s="100"/>
      <c r="N339" s="100"/>
      <c r="O339" s="100"/>
      <c r="P339" s="100"/>
      <c r="Q339" s="87">
        <f t="shared" si="5"/>
        <v>0</v>
      </c>
      <c r="R339" s="106"/>
    </row>
    <row r="340" spans="2:18">
      <c r="B340" s="117"/>
      <c r="C340" s="123"/>
      <c r="D340" s="57"/>
      <c r="E340" s="66"/>
      <c r="F340" s="100"/>
      <c r="G340" s="100"/>
      <c r="H340" s="100"/>
      <c r="I340" s="100"/>
      <c r="J340" s="100"/>
      <c r="K340" s="100"/>
      <c r="L340" s="100"/>
      <c r="M340" s="100"/>
      <c r="N340" s="100"/>
      <c r="O340" s="100"/>
      <c r="P340" s="100"/>
      <c r="Q340" s="87">
        <f t="shared" si="5"/>
        <v>0</v>
      </c>
      <c r="R340" s="106"/>
    </row>
    <row r="341" spans="2:18">
      <c r="B341" s="117"/>
      <c r="C341" s="123"/>
      <c r="D341" s="57"/>
      <c r="E341" s="66"/>
      <c r="F341" s="100"/>
      <c r="G341" s="100"/>
      <c r="H341" s="100"/>
      <c r="I341" s="100"/>
      <c r="J341" s="100"/>
      <c r="K341" s="100"/>
      <c r="L341" s="100"/>
      <c r="M341" s="100"/>
      <c r="N341" s="100"/>
      <c r="O341" s="100"/>
      <c r="P341" s="100"/>
      <c r="Q341" s="87">
        <f t="shared" si="5"/>
        <v>0</v>
      </c>
      <c r="R341" s="106"/>
    </row>
    <row r="342" spans="2:18">
      <c r="B342" s="117"/>
      <c r="C342" s="123"/>
      <c r="D342" s="57"/>
      <c r="E342" s="66"/>
      <c r="F342" s="100"/>
      <c r="G342" s="100"/>
      <c r="H342" s="100"/>
      <c r="I342" s="100"/>
      <c r="J342" s="100"/>
      <c r="K342" s="100"/>
      <c r="L342" s="100"/>
      <c r="M342" s="100"/>
      <c r="N342" s="100"/>
      <c r="O342" s="100"/>
      <c r="P342" s="100"/>
      <c r="Q342" s="87">
        <f t="shared" si="5"/>
        <v>0</v>
      </c>
      <c r="R342" s="106"/>
    </row>
    <row r="343" spans="2:18">
      <c r="B343" s="117"/>
      <c r="C343" s="123"/>
      <c r="D343" s="57"/>
      <c r="E343" s="66"/>
      <c r="F343" s="100"/>
      <c r="G343" s="100"/>
      <c r="H343" s="100"/>
      <c r="I343" s="100"/>
      <c r="J343" s="100"/>
      <c r="K343" s="100"/>
      <c r="L343" s="100"/>
      <c r="M343" s="100"/>
      <c r="N343" s="100"/>
      <c r="O343" s="100"/>
      <c r="P343" s="100"/>
      <c r="Q343" s="87">
        <f t="shared" si="5"/>
        <v>0</v>
      </c>
      <c r="R343" s="106"/>
    </row>
    <row r="344" spans="2:18">
      <c r="B344" s="117"/>
      <c r="C344" s="123"/>
      <c r="D344" s="57"/>
      <c r="E344" s="66"/>
      <c r="F344" s="100"/>
      <c r="G344" s="100"/>
      <c r="H344" s="100"/>
      <c r="I344" s="100"/>
      <c r="J344" s="100"/>
      <c r="K344" s="100"/>
      <c r="L344" s="100"/>
      <c r="M344" s="100"/>
      <c r="N344" s="100"/>
      <c r="O344" s="100"/>
      <c r="P344" s="100"/>
      <c r="Q344" s="87">
        <f t="shared" si="5"/>
        <v>0</v>
      </c>
      <c r="R344" s="106"/>
    </row>
    <row r="345" spans="2:18">
      <c r="B345" s="117"/>
      <c r="C345" s="123"/>
      <c r="D345" s="57"/>
      <c r="E345" s="66"/>
      <c r="F345" s="100"/>
      <c r="G345" s="100"/>
      <c r="H345" s="100"/>
      <c r="I345" s="100"/>
      <c r="J345" s="100"/>
      <c r="K345" s="100"/>
      <c r="L345" s="100"/>
      <c r="M345" s="100"/>
      <c r="N345" s="100"/>
      <c r="O345" s="100"/>
      <c r="P345" s="100"/>
      <c r="Q345" s="87">
        <f t="shared" si="5"/>
        <v>0</v>
      </c>
      <c r="R345" s="106"/>
    </row>
    <row r="346" spans="2:18">
      <c r="B346" s="117"/>
      <c r="C346" s="123"/>
      <c r="D346" s="57"/>
      <c r="E346" s="66"/>
      <c r="F346" s="100"/>
      <c r="G346" s="100"/>
      <c r="H346" s="100"/>
      <c r="I346" s="100"/>
      <c r="J346" s="100"/>
      <c r="K346" s="100"/>
      <c r="L346" s="100"/>
      <c r="M346" s="100"/>
      <c r="N346" s="100"/>
      <c r="O346" s="100"/>
      <c r="P346" s="100"/>
      <c r="Q346" s="87">
        <f t="shared" si="5"/>
        <v>0</v>
      </c>
      <c r="R346" s="106"/>
    </row>
    <row r="347" spans="2:18">
      <c r="B347" s="117"/>
      <c r="C347" s="123"/>
      <c r="D347" s="57"/>
      <c r="E347" s="66"/>
      <c r="F347" s="100"/>
      <c r="G347" s="100"/>
      <c r="H347" s="100"/>
      <c r="I347" s="100"/>
      <c r="J347" s="100"/>
      <c r="K347" s="100"/>
      <c r="L347" s="100"/>
      <c r="M347" s="100"/>
      <c r="N347" s="100"/>
      <c r="O347" s="100"/>
      <c r="P347" s="100"/>
      <c r="Q347" s="87">
        <f t="shared" si="5"/>
        <v>0</v>
      </c>
      <c r="R347" s="106"/>
    </row>
    <row r="348" spans="2:18">
      <c r="B348" s="117"/>
      <c r="C348" s="123"/>
      <c r="D348" s="57"/>
      <c r="E348" s="66"/>
      <c r="F348" s="100"/>
      <c r="G348" s="100"/>
      <c r="H348" s="100"/>
      <c r="I348" s="100"/>
      <c r="J348" s="100"/>
      <c r="K348" s="100"/>
      <c r="L348" s="100"/>
      <c r="M348" s="100"/>
      <c r="N348" s="100"/>
      <c r="O348" s="100"/>
      <c r="P348" s="100"/>
      <c r="Q348" s="87">
        <f t="shared" si="5"/>
        <v>0</v>
      </c>
      <c r="R348" s="106"/>
    </row>
    <row r="349" spans="2:18">
      <c r="B349" s="117"/>
      <c r="C349" s="123"/>
      <c r="D349" s="57"/>
      <c r="E349" s="66"/>
      <c r="F349" s="100"/>
      <c r="G349" s="100"/>
      <c r="H349" s="100"/>
      <c r="I349" s="100"/>
      <c r="J349" s="100"/>
      <c r="K349" s="100"/>
      <c r="L349" s="100"/>
      <c r="M349" s="100"/>
      <c r="N349" s="100"/>
      <c r="O349" s="100"/>
      <c r="P349" s="100"/>
      <c r="Q349" s="87">
        <f t="shared" si="5"/>
        <v>0</v>
      </c>
      <c r="R349" s="106"/>
    </row>
    <row r="350" spans="2:18">
      <c r="B350" s="117"/>
      <c r="C350" s="123"/>
      <c r="D350" s="57"/>
      <c r="E350" s="66"/>
      <c r="F350" s="100"/>
      <c r="G350" s="100"/>
      <c r="H350" s="100"/>
      <c r="I350" s="100"/>
      <c r="J350" s="100"/>
      <c r="K350" s="100"/>
      <c r="L350" s="100"/>
      <c r="M350" s="100"/>
      <c r="N350" s="100"/>
      <c r="O350" s="100"/>
      <c r="P350" s="100"/>
      <c r="Q350" s="87">
        <f t="shared" si="5"/>
        <v>0</v>
      </c>
      <c r="R350" s="106"/>
    </row>
    <row r="351" spans="2:18">
      <c r="B351" s="117"/>
      <c r="C351" s="123"/>
      <c r="D351" s="57"/>
      <c r="E351" s="66"/>
      <c r="F351" s="100"/>
      <c r="G351" s="100"/>
      <c r="H351" s="100"/>
      <c r="I351" s="100"/>
      <c r="J351" s="100"/>
      <c r="K351" s="100"/>
      <c r="L351" s="100"/>
      <c r="M351" s="100"/>
      <c r="N351" s="100"/>
      <c r="O351" s="100"/>
      <c r="P351" s="100"/>
      <c r="Q351" s="87">
        <f t="shared" si="5"/>
        <v>0</v>
      </c>
      <c r="R351" s="106"/>
    </row>
    <row r="352" spans="2:18">
      <c r="B352" s="117"/>
      <c r="C352" s="123"/>
      <c r="D352" s="57"/>
      <c r="E352" s="66"/>
      <c r="F352" s="100"/>
      <c r="G352" s="100"/>
      <c r="H352" s="100"/>
      <c r="I352" s="100"/>
      <c r="J352" s="100"/>
      <c r="K352" s="100"/>
      <c r="L352" s="100"/>
      <c r="M352" s="100"/>
      <c r="N352" s="100"/>
      <c r="O352" s="100"/>
      <c r="P352" s="100"/>
      <c r="Q352" s="87">
        <f t="shared" si="5"/>
        <v>0</v>
      </c>
      <c r="R352" s="106"/>
    </row>
    <row r="353" spans="2:18">
      <c r="B353" s="117"/>
      <c r="C353" s="123"/>
      <c r="D353" s="57"/>
      <c r="E353" s="66"/>
      <c r="F353" s="100"/>
      <c r="G353" s="100"/>
      <c r="H353" s="100"/>
      <c r="I353" s="100"/>
      <c r="J353" s="100"/>
      <c r="K353" s="100"/>
      <c r="L353" s="100"/>
      <c r="M353" s="100"/>
      <c r="N353" s="100"/>
      <c r="O353" s="100"/>
      <c r="P353" s="100"/>
      <c r="Q353" s="87">
        <f t="shared" si="5"/>
        <v>0</v>
      </c>
      <c r="R353" s="106"/>
    </row>
    <row r="354" spans="2:18">
      <c r="B354" s="117"/>
      <c r="C354" s="123"/>
      <c r="D354" s="57"/>
      <c r="E354" s="66"/>
      <c r="F354" s="100"/>
      <c r="G354" s="100"/>
      <c r="H354" s="100"/>
      <c r="I354" s="100"/>
      <c r="J354" s="100"/>
      <c r="K354" s="100"/>
      <c r="L354" s="100"/>
      <c r="M354" s="100"/>
      <c r="N354" s="100"/>
      <c r="O354" s="100"/>
      <c r="P354" s="100"/>
      <c r="Q354" s="87">
        <f t="shared" si="5"/>
        <v>0</v>
      </c>
      <c r="R354" s="106"/>
    </row>
    <row r="355" spans="2:18">
      <c r="B355" s="117"/>
      <c r="C355" s="123"/>
      <c r="D355" s="57"/>
      <c r="E355" s="66"/>
      <c r="F355" s="100"/>
      <c r="G355" s="100"/>
      <c r="H355" s="100"/>
      <c r="I355" s="100"/>
      <c r="J355" s="100"/>
      <c r="K355" s="100"/>
      <c r="L355" s="100"/>
      <c r="M355" s="100"/>
      <c r="N355" s="100"/>
      <c r="O355" s="100"/>
      <c r="P355" s="100"/>
      <c r="Q355" s="87">
        <f t="shared" si="5"/>
        <v>0</v>
      </c>
      <c r="R355" s="106"/>
    </row>
    <row r="356" spans="2:18">
      <c r="B356" s="115"/>
      <c r="C356" s="55"/>
      <c r="D356" s="57"/>
      <c r="E356" s="66"/>
      <c r="F356" s="56"/>
      <c r="G356" s="56"/>
      <c r="H356" s="56"/>
      <c r="I356" s="56"/>
      <c r="J356" s="73"/>
      <c r="K356" s="56"/>
      <c r="L356" s="56"/>
      <c r="M356" s="73"/>
      <c r="N356" s="56"/>
      <c r="O356" s="56"/>
      <c r="P356" s="56"/>
      <c r="Q356" s="87">
        <f t="shared" si="5"/>
        <v>0</v>
      </c>
    </row>
    <row r="357" spans="2:18">
      <c r="B357" s="117"/>
      <c r="C357" s="123"/>
      <c r="D357" s="57"/>
      <c r="E357" s="57"/>
      <c r="F357" s="73"/>
      <c r="G357" s="100"/>
      <c r="H357" s="100"/>
      <c r="I357" s="73"/>
      <c r="J357" s="100"/>
      <c r="K357" s="100"/>
      <c r="L357" s="100"/>
      <c r="M357" s="100"/>
      <c r="N357" s="100"/>
      <c r="O357" s="100"/>
      <c r="P357" s="100"/>
      <c r="Q357" s="87">
        <f t="shared" si="5"/>
        <v>0</v>
      </c>
    </row>
    <row r="358" spans="2:18">
      <c r="B358" s="113"/>
      <c r="C358" s="57"/>
      <c r="D358" s="57"/>
      <c r="E358" s="66"/>
      <c r="F358" s="56"/>
      <c r="G358" s="56"/>
      <c r="H358" s="56"/>
      <c r="I358" s="56"/>
      <c r="J358" s="56"/>
      <c r="K358" s="73"/>
      <c r="L358" s="56"/>
      <c r="M358" s="73"/>
      <c r="N358" s="56"/>
      <c r="O358" s="56"/>
      <c r="P358" s="70"/>
      <c r="Q358" s="87">
        <f t="shared" si="5"/>
        <v>0</v>
      </c>
      <c r="R358" s="83"/>
    </row>
    <row r="359" spans="2:18">
      <c r="B359" s="117"/>
      <c r="C359" s="123"/>
      <c r="D359" s="57"/>
      <c r="E359" s="57"/>
      <c r="F359" s="73"/>
      <c r="G359" s="100"/>
      <c r="H359" s="100"/>
      <c r="I359" s="73"/>
      <c r="J359" s="100"/>
      <c r="K359" s="100"/>
      <c r="L359" s="100"/>
      <c r="M359" s="100"/>
      <c r="N359" s="100"/>
      <c r="O359" s="100"/>
      <c r="P359" s="100"/>
      <c r="Q359" s="87">
        <f t="shared" si="5"/>
        <v>0</v>
      </c>
    </row>
    <row r="360" spans="2:18">
      <c r="B360" s="117"/>
      <c r="C360" s="123"/>
      <c r="D360" s="57"/>
      <c r="E360" s="57"/>
      <c r="F360" s="73"/>
      <c r="G360" s="100"/>
      <c r="H360" s="100"/>
      <c r="I360" s="73"/>
      <c r="J360" s="100"/>
      <c r="K360" s="100"/>
      <c r="L360" s="100"/>
      <c r="M360" s="100"/>
      <c r="N360" s="100"/>
      <c r="O360" s="100"/>
      <c r="P360" s="100"/>
      <c r="Q360" s="87">
        <f t="shared" si="5"/>
        <v>0</v>
      </c>
    </row>
    <row r="361" spans="2:18">
      <c r="B361" s="108"/>
      <c r="C361" s="57"/>
      <c r="D361" s="57"/>
      <c r="E361" s="57"/>
      <c r="F361" s="102"/>
      <c r="G361" s="100"/>
      <c r="H361" s="100"/>
      <c r="I361" s="100"/>
      <c r="J361" s="73"/>
      <c r="K361" s="102"/>
      <c r="L361" s="100"/>
      <c r="M361" s="73"/>
      <c r="N361" s="100"/>
      <c r="O361" s="100"/>
      <c r="P361" s="100"/>
      <c r="Q361" s="87">
        <f t="shared" si="5"/>
        <v>0</v>
      </c>
    </row>
    <row r="362" spans="2:18">
      <c r="B362" s="113"/>
      <c r="C362" s="55"/>
      <c r="D362" s="55"/>
      <c r="E362" s="107"/>
      <c r="F362" s="56"/>
      <c r="G362" s="56"/>
      <c r="H362" s="56"/>
      <c r="I362" s="73"/>
      <c r="J362" s="56"/>
      <c r="K362" s="56"/>
      <c r="L362" s="56"/>
      <c r="M362" s="56"/>
      <c r="N362" s="56"/>
      <c r="O362" s="56"/>
      <c r="P362" s="56"/>
      <c r="Q362" s="87">
        <f t="shared" si="5"/>
        <v>0</v>
      </c>
    </row>
    <row r="363" spans="2:18">
      <c r="B363" s="108"/>
      <c r="C363" s="57"/>
      <c r="D363" s="57"/>
      <c r="E363" s="66"/>
      <c r="F363" s="102"/>
      <c r="G363" s="100"/>
      <c r="H363" s="100"/>
      <c r="I363" s="100"/>
      <c r="J363" s="102"/>
      <c r="K363" s="73"/>
      <c r="L363" s="100"/>
      <c r="M363" s="100"/>
      <c r="N363" s="100"/>
      <c r="O363" s="100"/>
      <c r="P363" s="73"/>
      <c r="Q363" s="87">
        <f t="shared" si="5"/>
        <v>0</v>
      </c>
    </row>
    <row r="364" spans="2:18">
      <c r="B364" s="113"/>
      <c r="C364" s="55"/>
      <c r="D364" s="55"/>
      <c r="E364" s="107"/>
      <c r="F364" s="56"/>
      <c r="G364" s="56"/>
      <c r="H364" s="56"/>
      <c r="I364" s="56"/>
      <c r="J364" s="56"/>
      <c r="K364" s="73"/>
      <c r="L364" s="56"/>
      <c r="M364" s="73"/>
      <c r="N364" s="56"/>
      <c r="O364" s="56"/>
      <c r="P364" s="56"/>
      <c r="Q364" s="87">
        <f t="shared" si="5"/>
        <v>0</v>
      </c>
    </row>
    <row r="365" spans="2:18">
      <c r="B365" s="117"/>
      <c r="C365" s="123"/>
      <c r="D365" s="57"/>
      <c r="E365" s="66"/>
      <c r="F365" s="100"/>
      <c r="G365" s="100"/>
      <c r="H365" s="100"/>
      <c r="I365" s="100"/>
      <c r="J365" s="100"/>
      <c r="K365" s="100"/>
      <c r="L365" s="100"/>
      <c r="M365" s="100"/>
      <c r="N365" s="100"/>
      <c r="O365" s="100"/>
      <c r="P365" s="100"/>
      <c r="Q365" s="87">
        <f t="shared" si="5"/>
        <v>0</v>
      </c>
      <c r="R365" s="106"/>
    </row>
    <row r="366" spans="2:18">
      <c r="B366" s="117"/>
      <c r="C366" s="123"/>
      <c r="D366" s="57"/>
      <c r="E366" s="66"/>
      <c r="F366" s="100"/>
      <c r="G366" s="100"/>
      <c r="H366" s="100"/>
      <c r="I366" s="100"/>
      <c r="J366" s="100"/>
      <c r="K366" s="100"/>
      <c r="L366" s="100"/>
      <c r="M366" s="100"/>
      <c r="N366" s="100"/>
      <c r="O366" s="100"/>
      <c r="P366" s="100"/>
      <c r="Q366" s="87">
        <f t="shared" si="5"/>
        <v>0</v>
      </c>
      <c r="R366" s="106"/>
    </row>
    <row r="367" spans="2:18">
      <c r="B367" s="117"/>
      <c r="C367" s="123"/>
      <c r="D367" s="57"/>
      <c r="E367" s="66"/>
      <c r="F367" s="100"/>
      <c r="G367" s="100"/>
      <c r="H367" s="100"/>
      <c r="I367" s="100"/>
      <c r="J367" s="100"/>
      <c r="K367" s="100"/>
      <c r="L367" s="100"/>
      <c r="M367" s="100"/>
      <c r="N367" s="100"/>
      <c r="O367" s="100"/>
      <c r="P367" s="100"/>
      <c r="Q367" s="87">
        <f t="shared" si="5"/>
        <v>0</v>
      </c>
      <c r="R367" s="106"/>
    </row>
    <row r="368" spans="2:18">
      <c r="B368" s="113"/>
      <c r="C368" s="55"/>
      <c r="D368" s="55"/>
      <c r="E368" s="107"/>
      <c r="F368" s="56"/>
      <c r="G368" s="56"/>
      <c r="H368" s="56"/>
      <c r="I368" s="73"/>
      <c r="J368" s="56"/>
      <c r="K368" s="56"/>
      <c r="L368" s="56"/>
      <c r="M368" s="56"/>
      <c r="N368" s="56"/>
      <c r="O368" s="73"/>
      <c r="P368" s="56"/>
      <c r="Q368" s="87">
        <f t="shared" si="5"/>
        <v>0</v>
      </c>
    </row>
    <row r="369" spans="2:17">
      <c r="B369" s="118"/>
      <c r="C369" s="92"/>
      <c r="D369" s="68"/>
      <c r="E369" s="111"/>
      <c r="F369" s="69"/>
      <c r="G369" s="98"/>
      <c r="H369" s="69"/>
      <c r="I369" s="98"/>
      <c r="J369" s="69"/>
      <c r="K369" s="69"/>
      <c r="L369" s="69"/>
      <c r="M369" s="69"/>
      <c r="N369" s="69"/>
      <c r="O369" s="69"/>
      <c r="P369" s="69"/>
      <c r="Q369" s="87">
        <f t="shared" si="5"/>
        <v>0</v>
      </c>
    </row>
    <row r="370" spans="2:17">
      <c r="B370" s="113"/>
      <c r="C370" s="55"/>
      <c r="D370" s="55"/>
      <c r="E370" s="107"/>
      <c r="F370" s="56"/>
      <c r="G370" s="56"/>
      <c r="H370" s="56"/>
      <c r="I370" s="56"/>
      <c r="J370" s="73"/>
      <c r="K370" s="56"/>
      <c r="L370" s="56"/>
      <c r="M370" s="73"/>
      <c r="N370" s="56"/>
      <c r="O370" s="56"/>
      <c r="P370" s="56"/>
      <c r="Q370" s="87">
        <f t="shared" si="5"/>
        <v>0</v>
      </c>
    </row>
    <row r="371" spans="2:17">
      <c r="B371" s="108"/>
      <c r="C371" s="57"/>
      <c r="D371" s="57"/>
      <c r="E371" s="66"/>
      <c r="F371" s="73"/>
      <c r="G371" s="100"/>
      <c r="H371" s="73"/>
      <c r="I371" s="73"/>
      <c r="J371" s="102"/>
      <c r="K371" s="102"/>
      <c r="L371" s="100"/>
      <c r="M371" s="102"/>
      <c r="N371" s="100"/>
      <c r="O371" s="100"/>
      <c r="P371" s="100"/>
      <c r="Q371" s="87">
        <f t="shared" si="5"/>
        <v>0</v>
      </c>
    </row>
    <row r="372" spans="2:17">
      <c r="B372" s="116"/>
      <c r="C372" s="123"/>
      <c r="D372" s="57"/>
      <c r="E372" s="66"/>
      <c r="F372" s="100"/>
      <c r="G372" s="73"/>
      <c r="H372" s="100"/>
      <c r="I372" s="73"/>
      <c r="J372" s="100"/>
      <c r="K372" s="100"/>
      <c r="L372" s="100"/>
      <c r="M372" s="100"/>
      <c r="N372" s="100"/>
      <c r="O372" s="100"/>
      <c r="P372" s="100"/>
      <c r="Q372" s="87">
        <f t="shared" si="5"/>
        <v>0</v>
      </c>
    </row>
    <row r="373" spans="2:17">
      <c r="B373" s="83"/>
      <c r="E373" s="86">
        <f>SUBTOTAL(103,[Klub])</f>
        <v>290</v>
      </c>
      <c r="F373" s="36">
        <f>SUBTOTAL(103,[[50m Leđno ]])</f>
        <v>102</v>
      </c>
      <c r="G373" s="39">
        <f>SUBTOTAL(103,[50m Leptir])</f>
        <v>26</v>
      </c>
      <c r="H373" s="39">
        <f>SUBTOTAL(103,[50m Prsno])</f>
        <v>56</v>
      </c>
      <c r="I373" s="39">
        <f>SUBTOTAL(103,[50m Slobodno])</f>
        <v>142</v>
      </c>
      <c r="J373" s="39">
        <f>SUBTOTAL(103,[100m Prsno])</f>
        <v>43</v>
      </c>
      <c r="K373" s="39">
        <f>SUBTOTAL(103,[100m Leđno])</f>
        <v>34</v>
      </c>
      <c r="L373" s="39">
        <f>SUBTOTAL(103,[100m Leptir])</f>
        <v>16</v>
      </c>
      <c r="M373" s="39">
        <f>SUBTOTAL(103,[100m Slobodno])</f>
        <v>58</v>
      </c>
      <c r="N373" s="39">
        <f>SUBTOTAL(103,[200m Slobodno])</f>
        <v>22</v>
      </c>
      <c r="O373" s="39">
        <f>SUBTOTAL(103,[100m Mješovito])</f>
        <v>35</v>
      </c>
      <c r="P373" s="39">
        <f>SUBTOTAL(103,[200m Mješovito])</f>
        <v>20</v>
      </c>
    </row>
  </sheetData>
  <conditionalFormatting sqref="Q2:Q372">
    <cfRule type="cellIs" dxfId="342" priority="2" operator="equal">
      <formula>0</formula>
    </cfRule>
    <cfRule type="cellIs" dxfId="341" priority="3" operator="greaterThan">
      <formula>0</formula>
    </cfRule>
  </conditionalFormatting>
  <conditionalFormatting sqref="Q1:Q1048576">
    <cfRule type="cellIs" dxfId="340" priority="1" operator="greaterThan">
      <formula>2</formula>
    </cfRule>
  </conditionalFormatting>
  <pageMargins left="0.31496062992125984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C5" sqref="C5"/>
    </sheetView>
  </sheetViews>
  <sheetFormatPr defaultRowHeight="15"/>
  <cols>
    <col min="1" max="1" width="9.140625" customWidth="1"/>
    <col min="2" max="2" width="9.28515625" customWidth="1"/>
    <col min="3" max="3" width="13.7109375" customWidth="1"/>
    <col min="4" max="4" width="14" customWidth="1"/>
    <col min="6" max="6" width="11.28515625" customWidth="1"/>
    <col min="7" max="7" width="13.140625" customWidth="1"/>
  </cols>
  <sheetData>
    <row r="1" spans="1:7">
      <c r="A1" s="346" t="s">
        <v>28</v>
      </c>
      <c r="B1" s="346"/>
      <c r="C1" s="346" t="s">
        <v>155</v>
      </c>
      <c r="D1" s="346"/>
      <c r="E1" s="346"/>
      <c r="F1" s="6" t="s">
        <v>2</v>
      </c>
      <c r="G1" s="9" t="s">
        <v>5</v>
      </c>
    </row>
    <row r="3" spans="1:7">
      <c r="A3" s="7" t="s">
        <v>9</v>
      </c>
      <c r="B3" s="7" t="s">
        <v>154</v>
      </c>
      <c r="C3" s="7" t="s">
        <v>0</v>
      </c>
      <c r="D3" s="7" t="s">
        <v>8</v>
      </c>
      <c r="E3" s="7" t="s">
        <v>7</v>
      </c>
      <c r="F3" s="7" t="s">
        <v>6</v>
      </c>
      <c r="G3" s="7" t="s">
        <v>35</v>
      </c>
    </row>
    <row r="4" spans="1:7" ht="16.5" thickBot="1">
      <c r="A4" s="2"/>
      <c r="B4" s="124">
        <v>4</v>
      </c>
      <c r="C4" s="32" t="s">
        <v>10</v>
      </c>
      <c r="D4" s="1"/>
      <c r="E4" s="2"/>
      <c r="F4" s="1"/>
      <c r="G4" s="3" t="s">
        <v>1209</v>
      </c>
    </row>
    <row r="5" spans="1:7" ht="17.25" thickTop="1" thickBot="1">
      <c r="A5" s="10"/>
      <c r="B5" s="124">
        <v>8</v>
      </c>
      <c r="C5" s="33"/>
      <c r="D5" s="11"/>
      <c r="E5" s="10"/>
      <c r="F5" s="11"/>
      <c r="G5" s="3" t="s">
        <v>1213</v>
      </c>
    </row>
    <row r="6" spans="1:7" ht="17.25" thickTop="1" thickBot="1">
      <c r="A6" s="4"/>
      <c r="B6" s="125">
        <v>6</v>
      </c>
      <c r="C6" s="49" t="s">
        <v>23</v>
      </c>
      <c r="D6" s="49"/>
      <c r="E6" s="4"/>
      <c r="F6" s="5"/>
      <c r="G6" s="339" t="s">
        <v>1211</v>
      </c>
    </row>
    <row r="7" spans="1:7" ht="16.5" thickBot="1">
      <c r="A7" s="2"/>
      <c r="B7" s="124">
        <v>5</v>
      </c>
      <c r="C7" s="12" t="s">
        <v>12</v>
      </c>
      <c r="D7" s="1"/>
      <c r="E7" s="2"/>
      <c r="F7" s="1"/>
      <c r="G7" s="13" t="s">
        <v>1210</v>
      </c>
    </row>
    <row r="8" spans="1:7" ht="17.25" thickTop="1" thickBot="1">
      <c r="A8" s="2"/>
      <c r="B8" s="124">
        <v>2</v>
      </c>
      <c r="C8" s="32" t="s">
        <v>13</v>
      </c>
      <c r="D8" s="1"/>
      <c r="E8" s="2"/>
      <c r="F8" s="1"/>
      <c r="G8" s="3" t="s">
        <v>1207</v>
      </c>
    </row>
    <row r="9" spans="1:7" ht="17.25" thickTop="1" thickBot="1">
      <c r="A9" s="10"/>
      <c r="B9" s="124">
        <v>3</v>
      </c>
      <c r="C9" s="14" t="s">
        <v>37</v>
      </c>
      <c r="D9" s="14"/>
      <c r="E9" s="10"/>
      <c r="F9" s="11"/>
      <c r="G9" s="13" t="s">
        <v>1208</v>
      </c>
    </row>
    <row r="10" spans="1:7" ht="17.25" thickTop="1" thickBot="1">
      <c r="A10" s="10"/>
      <c r="B10" s="124">
        <v>7</v>
      </c>
      <c r="C10" s="50"/>
      <c r="D10" s="11"/>
      <c r="E10" s="10"/>
      <c r="F10" s="11"/>
      <c r="G10" s="34" t="s">
        <v>1212</v>
      </c>
    </row>
    <row r="11" spans="1:7" ht="17.25" thickTop="1" thickBot="1">
      <c r="A11" s="10"/>
      <c r="B11" s="124">
        <v>1</v>
      </c>
      <c r="C11" s="14"/>
      <c r="D11" s="14"/>
      <c r="E11" s="10"/>
      <c r="F11" s="11"/>
      <c r="G11" s="338"/>
    </row>
    <row r="12" spans="1:7" ht="16.5" thickTop="1">
      <c r="A12" s="10"/>
      <c r="B12" s="11"/>
      <c r="C12" s="14"/>
      <c r="D12" s="11"/>
      <c r="E12" s="10"/>
      <c r="F12" s="11"/>
      <c r="G12" s="31"/>
    </row>
    <row r="14" spans="1:7">
      <c r="A14" s="346" t="s">
        <v>29</v>
      </c>
      <c r="B14" s="346"/>
      <c r="C14" s="346" t="s">
        <v>155</v>
      </c>
      <c r="D14" s="346"/>
      <c r="E14" s="346"/>
      <c r="F14" s="6" t="s">
        <v>2</v>
      </c>
      <c r="G14" s="9" t="s">
        <v>5</v>
      </c>
    </row>
    <row r="15" spans="1:7">
      <c r="A15" s="15"/>
      <c r="B15" s="15"/>
      <c r="C15" s="15"/>
      <c r="D15" s="15"/>
      <c r="E15" s="15"/>
      <c r="F15" s="15"/>
      <c r="G15" s="15"/>
    </row>
    <row r="16" spans="1:7">
      <c r="A16" s="7" t="s">
        <v>9</v>
      </c>
      <c r="B16" s="7" t="s">
        <v>154</v>
      </c>
      <c r="C16" s="7" t="s">
        <v>0</v>
      </c>
      <c r="D16" s="7" t="s">
        <v>8</v>
      </c>
      <c r="E16" s="7" t="s">
        <v>7</v>
      </c>
      <c r="F16" s="7" t="s">
        <v>6</v>
      </c>
      <c r="G16" s="7" t="s">
        <v>35</v>
      </c>
    </row>
    <row r="17" spans="1:7" ht="16.5" thickBot="1">
      <c r="A17" s="2"/>
      <c r="B17" s="124">
        <v>5</v>
      </c>
      <c r="C17" s="12" t="s">
        <v>23</v>
      </c>
      <c r="D17" s="1"/>
      <c r="E17" s="2"/>
      <c r="F17" s="1"/>
      <c r="G17" s="13" t="s">
        <v>1217</v>
      </c>
    </row>
    <row r="18" spans="1:7" ht="17.25" thickTop="1" thickBot="1">
      <c r="A18" s="10"/>
      <c r="B18" s="124">
        <v>3</v>
      </c>
      <c r="C18" s="14" t="s">
        <v>37</v>
      </c>
      <c r="D18" s="14"/>
      <c r="E18" s="10"/>
      <c r="F18" s="11"/>
      <c r="G18" s="13" t="s">
        <v>1215</v>
      </c>
    </row>
    <row r="19" spans="1:7" ht="17.25" thickTop="1" thickBot="1">
      <c r="A19" s="4"/>
      <c r="B19" s="125">
        <v>2</v>
      </c>
      <c r="C19" s="340" t="s">
        <v>13</v>
      </c>
      <c r="D19" s="5"/>
      <c r="E19" s="4"/>
      <c r="F19" s="5"/>
      <c r="G19" s="339" t="s">
        <v>1214</v>
      </c>
    </row>
    <row r="20" spans="1:7" ht="16.5" thickBot="1">
      <c r="A20" s="2"/>
      <c r="B20" s="124">
        <v>4</v>
      </c>
      <c r="C20" s="32" t="s">
        <v>10</v>
      </c>
      <c r="D20" s="1"/>
      <c r="E20" s="2"/>
      <c r="F20" s="1"/>
      <c r="G20" s="3" t="s">
        <v>1216</v>
      </c>
    </row>
    <row r="21" spans="1:7" ht="17.25" thickTop="1" thickBot="1">
      <c r="A21" s="2"/>
      <c r="B21" s="124">
        <v>6</v>
      </c>
      <c r="C21" s="12"/>
      <c r="D21" s="12"/>
      <c r="E21" s="2"/>
      <c r="F21" s="1"/>
      <c r="G21" s="3" t="s">
        <v>1218</v>
      </c>
    </row>
    <row r="22" spans="1:7" ht="17.25" thickTop="1" thickBot="1">
      <c r="A22" s="10"/>
      <c r="B22" s="124">
        <v>1</v>
      </c>
      <c r="C22" s="14"/>
      <c r="D22" s="14"/>
      <c r="E22" s="10"/>
      <c r="F22" s="11"/>
      <c r="G22" s="13"/>
    </row>
    <row r="23" spans="1:7" ht="17.25" thickTop="1" thickBot="1">
      <c r="A23" s="10"/>
      <c r="B23" s="124">
        <v>7</v>
      </c>
      <c r="C23" s="50"/>
      <c r="D23" s="11"/>
      <c r="E23" s="10"/>
      <c r="F23" s="11"/>
      <c r="G23" s="34"/>
    </row>
    <row r="24" spans="1:7" ht="17.25" thickTop="1" thickBot="1">
      <c r="A24" s="10"/>
      <c r="B24" s="124">
        <v>8</v>
      </c>
      <c r="C24" s="33"/>
      <c r="D24" s="11"/>
      <c r="E24" s="10"/>
      <c r="F24" s="11"/>
      <c r="G24" s="34"/>
    </row>
    <row r="25" spans="1:7" ht="16.5" thickTop="1">
      <c r="A25" s="10"/>
      <c r="B25" s="11"/>
      <c r="C25" s="14"/>
      <c r="D25" s="11"/>
      <c r="E25" s="10"/>
      <c r="F25" s="11"/>
      <c r="G25" s="31"/>
    </row>
  </sheetData>
  <mergeCells count="4">
    <mergeCell ref="A1:B1"/>
    <mergeCell ref="C1:E1"/>
    <mergeCell ref="A14:B14"/>
    <mergeCell ref="C14:E14"/>
  </mergeCells>
  <conditionalFormatting sqref="G4:G6">
    <cfRule type="top10" dxfId="300" priority="5" rank="3"/>
  </conditionalFormatting>
  <conditionalFormatting sqref="G17:G19">
    <cfRule type="top10" dxfId="299" priority="1" rank="3"/>
  </conditionalFormatting>
  <pageMargins left="0.47" right="0.7" top="0.75" bottom="0.75" header="0.3" footer="0.3"/>
  <pageSetup paperSize="9" orientation="portrait" horizontalDpi="4294967293" verticalDpi="4294967293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L755"/>
  <sheetViews>
    <sheetView topLeftCell="A644" zoomScale="70" zoomScaleNormal="70" zoomScaleSheetLayoutView="40" workbookViewId="0">
      <selection activeCell="C656" sqref="C656:I720"/>
    </sheetView>
  </sheetViews>
  <sheetFormatPr defaultColWidth="9.140625" defaultRowHeight="21"/>
  <cols>
    <col min="1" max="1" width="4.5703125" style="150" bestFit="1" customWidth="1"/>
    <col min="2" max="2" width="6" style="143" customWidth="1"/>
    <col min="3" max="3" width="17.28515625" style="151" bestFit="1" customWidth="1"/>
    <col min="4" max="4" width="30.140625" style="152" bestFit="1" customWidth="1"/>
    <col min="5" max="5" width="24.42578125" style="143" bestFit="1" customWidth="1"/>
    <col min="6" max="6" width="19.42578125" style="143" bestFit="1" customWidth="1"/>
    <col min="7" max="7" width="19.85546875" style="143" bestFit="1" customWidth="1"/>
    <col min="8" max="8" width="17.28515625" style="149" bestFit="1" customWidth="1"/>
    <col min="9" max="9" width="19.85546875" style="161" bestFit="1" customWidth="1"/>
    <col min="10" max="10" width="11.42578125" style="144" customWidth="1"/>
    <col min="11" max="16384" width="9.140625" style="144"/>
  </cols>
  <sheetData>
    <row r="1" spans="1:10">
      <c r="A1" s="142"/>
      <c r="C1" s="351" t="s">
        <v>143</v>
      </c>
      <c r="D1" s="351"/>
      <c r="E1" s="351"/>
      <c r="F1" s="351"/>
      <c r="G1" s="351"/>
      <c r="H1" s="351"/>
      <c r="I1" s="351"/>
      <c r="J1" s="351"/>
    </row>
    <row r="2" spans="1:10">
      <c r="A2" s="145"/>
      <c r="B2" s="146"/>
      <c r="C2" s="147"/>
      <c r="D2" s="148"/>
    </row>
    <row r="3" spans="1:10">
      <c r="C3" s="151" t="s">
        <v>79</v>
      </c>
      <c r="D3" s="152" t="s">
        <v>24</v>
      </c>
      <c r="E3" s="143" t="s">
        <v>25</v>
      </c>
      <c r="F3" s="143" t="s">
        <v>26</v>
      </c>
      <c r="G3" s="143" t="s">
        <v>27</v>
      </c>
      <c r="H3" s="153" t="s">
        <v>1</v>
      </c>
      <c r="I3" s="322" t="s">
        <v>31</v>
      </c>
      <c r="J3" s="154" t="s">
        <v>32</v>
      </c>
    </row>
    <row r="4" spans="1:10">
      <c r="A4" s="155">
        <v>1</v>
      </c>
      <c r="B4" s="156">
        <v>1</v>
      </c>
      <c r="C4" s="151">
        <v>15</v>
      </c>
      <c r="D4" s="157" t="s">
        <v>580</v>
      </c>
      <c r="E4" s="158">
        <v>2001</v>
      </c>
      <c r="F4" s="158" t="s">
        <v>4</v>
      </c>
      <c r="G4" s="159" t="s">
        <v>42</v>
      </c>
      <c r="H4" s="160" t="s">
        <v>607</v>
      </c>
      <c r="I4" s="161" t="s">
        <v>742</v>
      </c>
      <c r="J4" s="149"/>
    </row>
    <row r="5" spans="1:10">
      <c r="A5" s="162"/>
      <c r="B5" s="143">
        <v>2</v>
      </c>
      <c r="C5" s="151">
        <v>12</v>
      </c>
      <c r="D5" s="163" t="s">
        <v>579</v>
      </c>
      <c r="E5" s="158">
        <v>2001</v>
      </c>
      <c r="F5" s="158" t="s">
        <v>4</v>
      </c>
      <c r="G5" s="159" t="s">
        <v>42</v>
      </c>
      <c r="H5" s="160" t="s">
        <v>543</v>
      </c>
      <c r="I5" s="161" t="s">
        <v>743</v>
      </c>
      <c r="J5" s="149"/>
    </row>
    <row r="6" spans="1:10">
      <c r="A6" s="164"/>
      <c r="B6" s="143">
        <v>3</v>
      </c>
      <c r="C6" s="151">
        <v>112</v>
      </c>
      <c r="D6" s="157" t="s">
        <v>384</v>
      </c>
      <c r="E6" s="158">
        <v>2004</v>
      </c>
      <c r="F6" s="158" t="s">
        <v>4</v>
      </c>
      <c r="G6" s="159" t="s">
        <v>11</v>
      </c>
      <c r="H6" s="160" t="s">
        <v>548</v>
      </c>
      <c r="I6" s="161" t="s">
        <v>745</v>
      </c>
      <c r="J6" s="161" t="s">
        <v>744</v>
      </c>
    </row>
    <row r="7" spans="1:10">
      <c r="A7" s="164"/>
      <c r="B7" s="143">
        <v>4</v>
      </c>
      <c r="C7" s="151">
        <v>24</v>
      </c>
      <c r="D7" s="163" t="s">
        <v>585</v>
      </c>
      <c r="E7" s="158">
        <v>1999</v>
      </c>
      <c r="F7" s="158" t="s">
        <v>4</v>
      </c>
      <c r="G7" s="159" t="s">
        <v>42</v>
      </c>
      <c r="H7" s="160" t="s">
        <v>605</v>
      </c>
      <c r="I7" s="161" t="s">
        <v>746</v>
      </c>
      <c r="J7" s="149"/>
    </row>
    <row r="8" spans="1:10">
      <c r="A8" s="164"/>
      <c r="B8" s="143">
        <v>5</v>
      </c>
      <c r="C8" s="151">
        <v>99</v>
      </c>
      <c r="D8" s="148" t="s">
        <v>375</v>
      </c>
      <c r="E8" s="158">
        <v>2003</v>
      </c>
      <c r="F8" s="158" t="s">
        <v>4</v>
      </c>
      <c r="G8" s="159" t="s">
        <v>11</v>
      </c>
      <c r="H8" s="160" t="s">
        <v>570</v>
      </c>
      <c r="I8" s="161" t="s">
        <v>747</v>
      </c>
      <c r="J8" s="149"/>
    </row>
    <row r="9" spans="1:10">
      <c r="A9" s="164"/>
      <c r="B9" s="143">
        <v>6</v>
      </c>
      <c r="C9" s="151">
        <v>27</v>
      </c>
      <c r="D9" s="148" t="s">
        <v>542</v>
      </c>
      <c r="E9" s="158">
        <v>2004</v>
      </c>
      <c r="F9" s="158" t="s">
        <v>4</v>
      </c>
      <c r="G9" s="159" t="s">
        <v>42</v>
      </c>
      <c r="H9" s="160" t="s">
        <v>543</v>
      </c>
      <c r="I9" s="161" t="s">
        <v>748</v>
      </c>
      <c r="J9" s="149"/>
    </row>
    <row r="10" spans="1:10">
      <c r="B10" s="143">
        <v>7</v>
      </c>
      <c r="C10" s="151">
        <v>4</v>
      </c>
      <c r="D10" s="157" t="s">
        <v>594</v>
      </c>
      <c r="E10" s="158">
        <v>2000</v>
      </c>
      <c r="F10" s="158" t="s">
        <v>4</v>
      </c>
      <c r="G10" s="159" t="s">
        <v>42</v>
      </c>
      <c r="H10" s="160" t="s">
        <v>595</v>
      </c>
      <c r="I10" s="161" t="s">
        <v>749</v>
      </c>
      <c r="J10" s="149"/>
    </row>
    <row r="11" spans="1:10">
      <c r="B11" s="143">
        <v>8</v>
      </c>
      <c r="D11" s="152" t="s">
        <v>77</v>
      </c>
      <c r="E11" s="143">
        <v>2000</v>
      </c>
      <c r="F11" s="143" t="s">
        <v>4</v>
      </c>
      <c r="G11" s="143" t="s">
        <v>10</v>
      </c>
      <c r="H11" s="160" t="s">
        <v>738</v>
      </c>
      <c r="I11" s="161" t="s">
        <v>750</v>
      </c>
      <c r="J11" s="149"/>
    </row>
    <row r="12" spans="1:10">
      <c r="H12" s="165"/>
      <c r="J12" s="149"/>
    </row>
    <row r="13" spans="1:10">
      <c r="A13" s="166">
        <v>2</v>
      </c>
      <c r="B13" s="156">
        <v>1</v>
      </c>
      <c r="C13" s="151">
        <v>8</v>
      </c>
      <c r="D13" s="148" t="s">
        <v>582</v>
      </c>
      <c r="E13" s="167">
        <v>2001</v>
      </c>
      <c r="F13" s="143" t="s">
        <v>4</v>
      </c>
      <c r="G13" s="146" t="s">
        <v>42</v>
      </c>
      <c r="H13" s="168" t="s">
        <v>548</v>
      </c>
      <c r="I13" s="161" t="s">
        <v>751</v>
      </c>
      <c r="J13" s="149"/>
    </row>
    <row r="14" spans="1:10">
      <c r="A14" s="169"/>
      <c r="B14" s="143">
        <v>2</v>
      </c>
      <c r="C14" s="151">
        <v>38</v>
      </c>
      <c r="D14" s="170" t="s">
        <v>431</v>
      </c>
      <c r="E14" s="171">
        <v>2000</v>
      </c>
      <c r="F14" s="158" t="s">
        <v>4</v>
      </c>
      <c r="G14" s="159" t="s">
        <v>13</v>
      </c>
      <c r="H14" s="160" t="s">
        <v>433</v>
      </c>
      <c r="I14" s="161" t="s">
        <v>752</v>
      </c>
      <c r="J14" s="149"/>
    </row>
    <row r="15" spans="1:10">
      <c r="A15" s="172"/>
      <c r="B15" s="143">
        <v>3</v>
      </c>
      <c r="C15" s="151">
        <v>260</v>
      </c>
      <c r="D15" s="173" t="s">
        <v>491</v>
      </c>
      <c r="E15" s="174">
        <v>2004</v>
      </c>
      <c r="F15" s="175" t="s">
        <v>4</v>
      </c>
      <c r="G15" s="176" t="s">
        <v>23</v>
      </c>
      <c r="H15" s="160" t="s">
        <v>492</v>
      </c>
      <c r="I15" s="161" t="s">
        <v>753</v>
      </c>
      <c r="J15" s="149"/>
    </row>
    <row r="16" spans="1:10">
      <c r="A16" s="172"/>
      <c r="B16" s="143">
        <v>4</v>
      </c>
      <c r="C16" s="177">
        <v>157</v>
      </c>
      <c r="D16" s="178" t="s">
        <v>52</v>
      </c>
      <c r="E16" s="158">
        <v>1998</v>
      </c>
      <c r="F16" s="158" t="s">
        <v>4</v>
      </c>
      <c r="G16" s="159" t="s">
        <v>10</v>
      </c>
      <c r="H16" s="165" t="s">
        <v>247</v>
      </c>
      <c r="I16" s="161" t="s">
        <v>754</v>
      </c>
      <c r="J16" s="149"/>
    </row>
    <row r="17" spans="1:10">
      <c r="A17" s="172"/>
      <c r="B17" s="143">
        <v>5</v>
      </c>
      <c r="C17" s="151">
        <v>20</v>
      </c>
      <c r="D17" s="163" t="s">
        <v>550</v>
      </c>
      <c r="E17" s="158">
        <v>2002</v>
      </c>
      <c r="F17" s="158" t="s">
        <v>4</v>
      </c>
      <c r="G17" s="159" t="s">
        <v>42</v>
      </c>
      <c r="H17" s="179" t="s">
        <v>606</v>
      </c>
      <c r="I17" s="161" t="s">
        <v>755</v>
      </c>
      <c r="J17" s="149"/>
    </row>
    <row r="18" spans="1:10">
      <c r="A18" s="172"/>
      <c r="B18" s="143">
        <v>6</v>
      </c>
      <c r="C18" s="151">
        <v>384</v>
      </c>
      <c r="D18" s="148" t="s">
        <v>539</v>
      </c>
      <c r="E18" s="180">
        <v>2001</v>
      </c>
      <c r="F18" s="158" t="s">
        <v>4</v>
      </c>
      <c r="G18" s="159" t="s">
        <v>42</v>
      </c>
      <c r="H18" s="160" t="s">
        <v>541</v>
      </c>
      <c r="I18" s="161" t="s">
        <v>756</v>
      </c>
      <c r="J18" s="149"/>
    </row>
    <row r="19" spans="1:10">
      <c r="A19" s="181"/>
      <c r="B19" s="143">
        <v>7</v>
      </c>
      <c r="C19" s="151">
        <v>234</v>
      </c>
      <c r="D19" s="148" t="s">
        <v>425</v>
      </c>
      <c r="E19" s="158">
        <v>2002</v>
      </c>
      <c r="F19" s="158" t="s">
        <v>4</v>
      </c>
      <c r="G19" s="159" t="s">
        <v>11</v>
      </c>
      <c r="H19" s="160" t="s">
        <v>603</v>
      </c>
      <c r="I19" s="161" t="s">
        <v>754</v>
      </c>
      <c r="J19" s="149"/>
    </row>
    <row r="20" spans="1:10">
      <c r="A20" s="181"/>
      <c r="B20" s="143">
        <v>8</v>
      </c>
      <c r="H20" s="165"/>
      <c r="J20" s="149"/>
    </row>
    <row r="21" spans="1:10">
      <c r="A21" s="181"/>
      <c r="H21" s="165"/>
      <c r="J21" s="149"/>
    </row>
    <row r="22" spans="1:10">
      <c r="A22" s="166">
        <v>3</v>
      </c>
      <c r="B22" s="156">
        <v>1</v>
      </c>
      <c r="C22" s="151">
        <v>19</v>
      </c>
      <c r="D22" s="182" t="s">
        <v>588</v>
      </c>
      <c r="E22" s="158">
        <v>2001</v>
      </c>
      <c r="F22" s="158" t="s">
        <v>3</v>
      </c>
      <c r="G22" s="159" t="s">
        <v>42</v>
      </c>
      <c r="H22" s="160" t="s">
        <v>589</v>
      </c>
      <c r="I22" s="161" t="s">
        <v>757</v>
      </c>
      <c r="J22" s="149"/>
    </row>
    <row r="23" spans="1:10">
      <c r="A23" s="169"/>
      <c r="B23" s="143">
        <v>2</v>
      </c>
      <c r="C23" s="151">
        <v>10</v>
      </c>
      <c r="D23" s="148" t="s">
        <v>569</v>
      </c>
      <c r="E23" s="167">
        <v>2001</v>
      </c>
      <c r="F23" s="143" t="s">
        <v>3</v>
      </c>
      <c r="G23" s="146" t="s">
        <v>42</v>
      </c>
      <c r="H23" s="165" t="s">
        <v>570</v>
      </c>
      <c r="I23" s="161" t="s">
        <v>758</v>
      </c>
      <c r="J23" s="149"/>
    </row>
    <row r="24" spans="1:10">
      <c r="A24" s="172"/>
      <c r="B24" s="143">
        <v>3</v>
      </c>
      <c r="C24" s="151">
        <v>39</v>
      </c>
      <c r="D24" s="163" t="s">
        <v>434</v>
      </c>
      <c r="E24" s="158">
        <v>2002</v>
      </c>
      <c r="F24" s="158" t="s">
        <v>3</v>
      </c>
      <c r="G24" s="159" t="s">
        <v>13</v>
      </c>
      <c r="H24" s="160" t="s">
        <v>436</v>
      </c>
      <c r="I24" s="161" t="s">
        <v>759</v>
      </c>
      <c r="J24" s="149"/>
    </row>
    <row r="25" spans="1:10">
      <c r="A25" s="172"/>
      <c r="B25" s="143">
        <v>4</v>
      </c>
      <c r="C25" s="151">
        <v>370</v>
      </c>
      <c r="D25" s="148" t="s">
        <v>354</v>
      </c>
      <c r="E25" s="180">
        <v>1999</v>
      </c>
      <c r="F25" s="158" t="s">
        <v>3</v>
      </c>
      <c r="G25" s="183" t="s">
        <v>11</v>
      </c>
      <c r="H25" s="160" t="s">
        <v>541</v>
      </c>
      <c r="I25" s="161" t="s">
        <v>760</v>
      </c>
      <c r="J25" s="149"/>
    </row>
    <row r="26" spans="1:10">
      <c r="A26" s="172"/>
      <c r="B26" s="143">
        <v>5</v>
      </c>
      <c r="D26" s="182" t="s">
        <v>739</v>
      </c>
      <c r="E26" s="180">
        <v>2001</v>
      </c>
      <c r="F26" s="158" t="s">
        <v>3</v>
      </c>
      <c r="G26" s="183" t="s">
        <v>10</v>
      </c>
      <c r="H26" s="160" t="s">
        <v>740</v>
      </c>
      <c r="I26" s="161" t="s">
        <v>761</v>
      </c>
      <c r="J26" s="149"/>
    </row>
    <row r="27" spans="1:10">
      <c r="A27" s="172"/>
      <c r="B27" s="143">
        <v>6</v>
      </c>
      <c r="C27" s="151">
        <v>261</v>
      </c>
      <c r="D27" s="163" t="s">
        <v>494</v>
      </c>
      <c r="E27" s="158">
        <v>2001</v>
      </c>
      <c r="F27" s="158" t="s">
        <v>3</v>
      </c>
      <c r="G27" s="183" t="s">
        <v>23</v>
      </c>
      <c r="H27" s="160" t="s">
        <v>495</v>
      </c>
      <c r="I27" s="161" t="s">
        <v>762</v>
      </c>
      <c r="J27" s="149"/>
    </row>
    <row r="28" spans="1:10">
      <c r="A28" s="181"/>
      <c r="B28" s="143">
        <v>7</v>
      </c>
      <c r="C28" s="151">
        <v>17</v>
      </c>
      <c r="D28" s="163" t="s">
        <v>571</v>
      </c>
      <c r="E28" s="158">
        <v>2003</v>
      </c>
      <c r="F28" s="158" t="s">
        <v>3</v>
      </c>
      <c r="G28" s="159" t="s">
        <v>42</v>
      </c>
      <c r="H28" s="160" t="s">
        <v>572</v>
      </c>
      <c r="I28" s="161" t="s">
        <v>763</v>
      </c>
      <c r="J28" s="149"/>
    </row>
    <row r="29" spans="1:10">
      <c r="A29" s="181"/>
      <c r="B29" s="143">
        <v>8</v>
      </c>
      <c r="C29" s="151">
        <v>110</v>
      </c>
      <c r="D29" s="163" t="s">
        <v>383</v>
      </c>
      <c r="E29" s="158">
        <v>2002</v>
      </c>
      <c r="F29" s="158" t="s">
        <v>3</v>
      </c>
      <c r="G29" s="159" t="s">
        <v>11</v>
      </c>
      <c r="H29" s="160" t="s">
        <v>604</v>
      </c>
      <c r="I29" s="161" t="s">
        <v>756</v>
      </c>
      <c r="J29" s="149"/>
    </row>
    <row r="30" spans="1:10">
      <c r="A30" s="181"/>
      <c r="J30" s="149"/>
    </row>
    <row r="31" spans="1:10">
      <c r="A31" s="181"/>
      <c r="G31" s="146"/>
      <c r="J31" s="149"/>
    </row>
    <row r="32" spans="1:10">
      <c r="A32" s="181"/>
      <c r="C32" s="350" t="s">
        <v>144</v>
      </c>
      <c r="D32" s="350"/>
      <c r="E32" s="350"/>
      <c r="F32" s="350"/>
      <c r="G32" s="350"/>
      <c r="H32" s="350"/>
      <c r="I32" s="350"/>
      <c r="J32" s="350"/>
    </row>
    <row r="33" spans="1:10">
      <c r="A33" s="181"/>
      <c r="C33" s="184"/>
      <c r="D33" s="185"/>
      <c r="E33" s="184"/>
      <c r="F33" s="184"/>
      <c r="G33" s="184"/>
      <c r="H33" s="186"/>
      <c r="I33" s="323"/>
      <c r="J33" s="184"/>
    </row>
    <row r="34" spans="1:10">
      <c r="A34" s="181"/>
      <c r="C34" s="187" t="s">
        <v>79</v>
      </c>
      <c r="D34" s="188" t="s">
        <v>24</v>
      </c>
      <c r="E34" s="189" t="s">
        <v>25</v>
      </c>
      <c r="F34" s="189" t="s">
        <v>26</v>
      </c>
      <c r="G34" s="189" t="s">
        <v>27</v>
      </c>
      <c r="H34" s="190" t="s">
        <v>1</v>
      </c>
      <c r="I34" s="324" t="s">
        <v>31</v>
      </c>
      <c r="J34" s="192" t="s">
        <v>32</v>
      </c>
    </row>
    <row r="35" spans="1:10">
      <c r="A35" s="166">
        <v>4</v>
      </c>
      <c r="B35" s="156">
        <v>1</v>
      </c>
      <c r="C35" s="193">
        <v>293</v>
      </c>
      <c r="D35" s="170" t="s">
        <v>523</v>
      </c>
      <c r="E35" s="158">
        <v>2009</v>
      </c>
      <c r="F35" s="158" t="s">
        <v>4</v>
      </c>
      <c r="G35" s="159" t="s">
        <v>23</v>
      </c>
      <c r="H35" s="160" t="s">
        <v>621</v>
      </c>
      <c r="I35" s="161" t="s">
        <v>767</v>
      </c>
      <c r="J35" s="149"/>
    </row>
    <row r="36" spans="1:10">
      <c r="A36" s="169"/>
      <c r="B36" s="143">
        <v>2</v>
      </c>
      <c r="C36" s="193">
        <v>357</v>
      </c>
      <c r="D36" s="194" t="s">
        <v>224</v>
      </c>
      <c r="E36" s="154">
        <v>2007</v>
      </c>
      <c r="F36" s="154" t="s">
        <v>4</v>
      </c>
      <c r="G36" s="195" t="s">
        <v>10</v>
      </c>
      <c r="H36" s="160" t="s">
        <v>619</v>
      </c>
      <c r="I36" s="161" t="s">
        <v>768</v>
      </c>
      <c r="J36" s="149"/>
    </row>
    <row r="37" spans="1:10">
      <c r="A37" s="172"/>
      <c r="B37" s="143">
        <v>3</v>
      </c>
      <c r="C37" s="193">
        <v>278</v>
      </c>
      <c r="D37" s="170" t="s">
        <v>508</v>
      </c>
      <c r="E37" s="158">
        <v>2007</v>
      </c>
      <c r="F37" s="158" t="s">
        <v>4</v>
      </c>
      <c r="G37" s="159" t="s">
        <v>23</v>
      </c>
      <c r="H37" s="160" t="s">
        <v>111</v>
      </c>
      <c r="I37" s="161" t="s">
        <v>769</v>
      </c>
      <c r="J37" s="149"/>
    </row>
    <row r="38" spans="1:10">
      <c r="A38" s="172"/>
      <c r="B38" s="143">
        <v>4</v>
      </c>
      <c r="C38" s="193">
        <v>331</v>
      </c>
      <c r="D38" s="170" t="s">
        <v>182</v>
      </c>
      <c r="E38" s="158">
        <v>2009</v>
      </c>
      <c r="F38" s="158" t="s">
        <v>4</v>
      </c>
      <c r="G38" s="159" t="s">
        <v>43</v>
      </c>
      <c r="H38" s="160" t="s">
        <v>617</v>
      </c>
      <c r="I38" s="161" t="s">
        <v>770</v>
      </c>
      <c r="J38" s="149"/>
    </row>
    <row r="39" spans="1:10">
      <c r="A39" s="172"/>
      <c r="B39" s="143">
        <v>5</v>
      </c>
      <c r="C39" s="193">
        <v>290</v>
      </c>
      <c r="D39" s="170" t="s">
        <v>520</v>
      </c>
      <c r="E39" s="158">
        <v>2007</v>
      </c>
      <c r="F39" s="158" t="s">
        <v>4</v>
      </c>
      <c r="G39" s="159" t="s">
        <v>23</v>
      </c>
      <c r="H39" s="160" t="s">
        <v>288</v>
      </c>
      <c r="I39" s="161" t="s">
        <v>771</v>
      </c>
      <c r="J39" s="149"/>
    </row>
    <row r="40" spans="1:10">
      <c r="A40" s="172"/>
      <c r="B40" s="143">
        <v>6</v>
      </c>
      <c r="C40" s="193">
        <v>345</v>
      </c>
      <c r="D40" s="170" t="s">
        <v>142</v>
      </c>
      <c r="E40" s="158">
        <v>2007</v>
      </c>
      <c r="F40" s="158" t="s">
        <v>4</v>
      </c>
      <c r="G40" s="159" t="s">
        <v>10</v>
      </c>
      <c r="H40" s="160" t="s">
        <v>618</v>
      </c>
      <c r="I40" s="161" t="s">
        <v>772</v>
      </c>
      <c r="J40" s="149"/>
    </row>
    <row r="41" spans="1:10">
      <c r="A41" s="181"/>
      <c r="B41" s="143">
        <v>7</v>
      </c>
      <c r="C41" s="193">
        <v>355</v>
      </c>
      <c r="D41" s="170" t="s">
        <v>223</v>
      </c>
      <c r="E41" s="158">
        <v>2007</v>
      </c>
      <c r="F41" s="158" t="s">
        <v>4</v>
      </c>
      <c r="G41" s="159" t="s">
        <v>10</v>
      </c>
      <c r="H41" s="160" t="s">
        <v>293</v>
      </c>
      <c r="I41" s="161" t="s">
        <v>111</v>
      </c>
      <c r="J41" s="149"/>
    </row>
    <row r="42" spans="1:10">
      <c r="A42" s="181"/>
      <c r="B42" s="143">
        <v>8</v>
      </c>
      <c r="C42" s="193">
        <v>292</v>
      </c>
      <c r="D42" s="196" t="s">
        <v>522</v>
      </c>
      <c r="E42" s="158">
        <v>2008</v>
      </c>
      <c r="F42" s="158" t="s">
        <v>4</v>
      </c>
      <c r="G42" s="159" t="s">
        <v>23</v>
      </c>
      <c r="H42" s="160" t="s">
        <v>620</v>
      </c>
      <c r="I42" s="161" t="s">
        <v>754</v>
      </c>
      <c r="J42" s="149"/>
    </row>
    <row r="43" spans="1:10">
      <c r="A43" s="181"/>
      <c r="C43" s="193"/>
      <c r="D43" s="194"/>
      <c r="E43" s="154"/>
      <c r="F43" s="154"/>
      <c r="G43" s="154"/>
      <c r="J43" s="149"/>
    </row>
    <row r="44" spans="1:10">
      <c r="A44" s="166">
        <v>5</v>
      </c>
      <c r="B44" s="156">
        <v>1</v>
      </c>
      <c r="C44" s="193">
        <v>262</v>
      </c>
      <c r="D44" s="170" t="s">
        <v>496</v>
      </c>
      <c r="E44" s="158">
        <v>2005</v>
      </c>
      <c r="F44" s="158" t="s">
        <v>4</v>
      </c>
      <c r="G44" s="159" t="s">
        <v>23</v>
      </c>
      <c r="H44" s="160" t="s">
        <v>454</v>
      </c>
      <c r="I44" s="161" t="s">
        <v>773</v>
      </c>
      <c r="J44" s="149"/>
    </row>
    <row r="45" spans="1:10">
      <c r="A45" s="169"/>
      <c r="B45" s="143">
        <v>2</v>
      </c>
      <c r="C45" s="193">
        <v>320</v>
      </c>
      <c r="D45" s="170" t="s">
        <v>236</v>
      </c>
      <c r="E45" s="171">
        <v>2008</v>
      </c>
      <c r="F45" s="158" t="s">
        <v>4</v>
      </c>
      <c r="G45" s="159" t="s">
        <v>10</v>
      </c>
      <c r="H45" s="160" t="s">
        <v>615</v>
      </c>
      <c r="I45" s="161" t="s">
        <v>774</v>
      </c>
      <c r="J45" s="149"/>
    </row>
    <row r="46" spans="1:10">
      <c r="A46" s="172"/>
      <c r="B46" s="143">
        <v>3</v>
      </c>
      <c r="C46" s="193">
        <v>86</v>
      </c>
      <c r="D46" s="170" t="s">
        <v>366</v>
      </c>
      <c r="E46" s="158">
        <v>2005</v>
      </c>
      <c r="F46" s="158" t="s">
        <v>4</v>
      </c>
      <c r="G46" s="159" t="s">
        <v>11</v>
      </c>
      <c r="H46" s="165" t="s">
        <v>308</v>
      </c>
      <c r="I46" s="161" t="s">
        <v>775</v>
      </c>
      <c r="J46" s="149"/>
    </row>
    <row r="47" spans="1:10">
      <c r="A47" s="172"/>
      <c r="B47" s="143">
        <v>4</v>
      </c>
      <c r="C47" s="193">
        <v>151</v>
      </c>
      <c r="D47" s="163" t="s">
        <v>406</v>
      </c>
      <c r="E47" s="158">
        <v>2007</v>
      </c>
      <c r="F47" s="158" t="s">
        <v>4</v>
      </c>
      <c r="G47" s="159" t="s">
        <v>11</v>
      </c>
      <c r="H47" s="160" t="s">
        <v>613</v>
      </c>
      <c r="I47" s="161" t="s">
        <v>754</v>
      </c>
      <c r="J47" s="149"/>
    </row>
    <row r="48" spans="1:10">
      <c r="A48" s="172"/>
      <c r="B48" s="143">
        <v>5</v>
      </c>
      <c r="C48" s="193">
        <v>223</v>
      </c>
      <c r="D48" s="197" t="s">
        <v>415</v>
      </c>
      <c r="E48" s="158">
        <v>2006</v>
      </c>
      <c r="F48" s="158" t="s">
        <v>4</v>
      </c>
      <c r="G48" s="159" t="s">
        <v>11</v>
      </c>
      <c r="H48" s="160" t="s">
        <v>614</v>
      </c>
      <c r="I48" s="161" t="s">
        <v>776</v>
      </c>
      <c r="J48" s="149"/>
    </row>
    <row r="49" spans="1:10">
      <c r="A49" s="172"/>
      <c r="B49" s="143">
        <v>6</v>
      </c>
      <c r="C49" s="193">
        <v>7</v>
      </c>
      <c r="D49" s="170" t="s">
        <v>568</v>
      </c>
      <c r="E49" s="171">
        <v>2009</v>
      </c>
      <c r="F49" s="158" t="s">
        <v>4</v>
      </c>
      <c r="G49" s="159" t="s">
        <v>42</v>
      </c>
      <c r="H49" s="160" t="s">
        <v>616</v>
      </c>
      <c r="I49" s="161" t="s">
        <v>777</v>
      </c>
      <c r="J49" s="149"/>
    </row>
    <row r="50" spans="1:10">
      <c r="A50" s="181"/>
      <c r="B50" s="143">
        <v>7</v>
      </c>
      <c r="C50" s="198">
        <v>39</v>
      </c>
      <c r="D50" s="196" t="s">
        <v>598</v>
      </c>
      <c r="E50" s="158">
        <v>2006</v>
      </c>
      <c r="F50" s="158" t="s">
        <v>4</v>
      </c>
      <c r="G50" s="159" t="s">
        <v>42</v>
      </c>
      <c r="H50" s="160" t="s">
        <v>135</v>
      </c>
      <c r="I50" s="161" t="s">
        <v>778</v>
      </c>
      <c r="J50" s="149"/>
    </row>
    <row r="51" spans="1:10">
      <c r="A51" s="181"/>
      <c r="B51" s="143">
        <v>8</v>
      </c>
      <c r="C51" s="198">
        <v>385</v>
      </c>
      <c r="D51" s="194" t="s">
        <v>726</v>
      </c>
      <c r="E51" s="199">
        <v>2005</v>
      </c>
      <c r="F51" s="154" t="s">
        <v>4</v>
      </c>
      <c r="G51" s="154" t="s">
        <v>10</v>
      </c>
      <c r="H51" s="165" t="s">
        <v>663</v>
      </c>
      <c r="I51" s="161" t="s">
        <v>779</v>
      </c>
      <c r="J51" s="149"/>
    </row>
    <row r="52" spans="1:10">
      <c r="C52" s="193"/>
      <c r="D52" s="194"/>
      <c r="E52" s="154"/>
      <c r="F52" s="154"/>
      <c r="G52" s="154"/>
      <c r="J52" s="149"/>
    </row>
    <row r="53" spans="1:10">
      <c r="A53" s="166">
        <v>6</v>
      </c>
      <c r="B53" s="156">
        <v>1</v>
      </c>
      <c r="C53" s="193">
        <v>230</v>
      </c>
      <c r="D53" s="170" t="s">
        <v>423</v>
      </c>
      <c r="E53" s="171">
        <v>2006</v>
      </c>
      <c r="F53" s="158" t="s">
        <v>4</v>
      </c>
      <c r="G53" s="159" t="s">
        <v>11</v>
      </c>
      <c r="H53" s="160" t="s">
        <v>169</v>
      </c>
      <c r="I53" s="161" t="s">
        <v>780</v>
      </c>
      <c r="J53" s="149"/>
    </row>
    <row r="54" spans="1:10">
      <c r="A54" s="169"/>
      <c r="B54" s="143">
        <v>2</v>
      </c>
      <c r="C54" s="193">
        <v>226</v>
      </c>
      <c r="D54" s="196" t="s">
        <v>417</v>
      </c>
      <c r="E54" s="167">
        <v>2006</v>
      </c>
      <c r="F54" s="154" t="s">
        <v>4</v>
      </c>
      <c r="G54" s="195" t="s">
        <v>11</v>
      </c>
      <c r="H54" s="160" t="s">
        <v>166</v>
      </c>
      <c r="I54" s="161" t="s">
        <v>781</v>
      </c>
      <c r="J54" s="149"/>
    </row>
    <row r="55" spans="1:10">
      <c r="A55" s="172"/>
      <c r="B55" s="143">
        <v>3</v>
      </c>
      <c r="C55" s="193">
        <v>287</v>
      </c>
      <c r="D55" s="197" t="s">
        <v>517</v>
      </c>
      <c r="E55" s="158">
        <v>2005</v>
      </c>
      <c r="F55" s="158" t="s">
        <v>4</v>
      </c>
      <c r="G55" s="159" t="s">
        <v>23</v>
      </c>
      <c r="H55" s="160" t="s">
        <v>127</v>
      </c>
      <c r="I55" s="161" t="s">
        <v>782</v>
      </c>
      <c r="J55" s="149"/>
    </row>
    <row r="56" spans="1:10">
      <c r="A56" s="172"/>
      <c r="B56" s="143">
        <v>4</v>
      </c>
      <c r="C56" s="193">
        <v>282</v>
      </c>
      <c r="D56" s="197" t="s">
        <v>511</v>
      </c>
      <c r="E56" s="158">
        <v>2005</v>
      </c>
      <c r="F56" s="158" t="s">
        <v>4</v>
      </c>
      <c r="G56" s="183" t="s">
        <v>23</v>
      </c>
      <c r="H56" s="168" t="s">
        <v>289</v>
      </c>
      <c r="I56" s="161" t="s">
        <v>783</v>
      </c>
      <c r="J56" s="149"/>
    </row>
    <row r="57" spans="1:10">
      <c r="A57" s="172"/>
      <c r="B57" s="143">
        <v>5</v>
      </c>
      <c r="C57" s="193">
        <v>83</v>
      </c>
      <c r="D57" s="196" t="s">
        <v>363</v>
      </c>
      <c r="E57" s="158">
        <v>2007</v>
      </c>
      <c r="F57" s="158" t="s">
        <v>4</v>
      </c>
      <c r="G57" s="183" t="s">
        <v>11</v>
      </c>
      <c r="H57" s="179" t="s">
        <v>127</v>
      </c>
      <c r="I57" s="161" t="s">
        <v>784</v>
      </c>
      <c r="J57" s="149"/>
    </row>
    <row r="58" spans="1:10">
      <c r="A58" s="172"/>
      <c r="B58" s="143">
        <v>6</v>
      </c>
      <c r="C58" s="193">
        <v>135</v>
      </c>
      <c r="D58" s="196" t="s">
        <v>398</v>
      </c>
      <c r="E58" s="158">
        <v>2007</v>
      </c>
      <c r="F58" s="158" t="s">
        <v>4</v>
      </c>
      <c r="G58" s="158" t="s">
        <v>11</v>
      </c>
      <c r="H58" s="160" t="s">
        <v>127</v>
      </c>
      <c r="I58" s="161" t="s">
        <v>785</v>
      </c>
      <c r="J58" s="149"/>
    </row>
    <row r="59" spans="1:10">
      <c r="A59" s="181"/>
      <c r="B59" s="143">
        <v>7</v>
      </c>
      <c r="C59" s="193">
        <v>229</v>
      </c>
      <c r="D59" s="194" t="s">
        <v>422</v>
      </c>
      <c r="E59" s="154">
        <v>2005</v>
      </c>
      <c r="F59" s="154" t="s">
        <v>4</v>
      </c>
      <c r="G59" s="154" t="s">
        <v>11</v>
      </c>
      <c r="H59" s="160" t="s">
        <v>612</v>
      </c>
      <c r="I59" s="161" t="s">
        <v>786</v>
      </c>
      <c r="J59" s="149"/>
    </row>
    <row r="60" spans="1:10">
      <c r="A60" s="181"/>
      <c r="B60" s="143">
        <v>8</v>
      </c>
      <c r="C60" s="193"/>
      <c r="D60" s="194"/>
      <c r="E60" s="154"/>
      <c r="F60" s="154"/>
      <c r="G60" s="154"/>
      <c r="J60" s="149"/>
    </row>
    <row r="61" spans="1:10">
      <c r="C61" s="193"/>
      <c r="D61" s="194"/>
      <c r="E61" s="154"/>
      <c r="F61" s="154"/>
      <c r="G61" s="154"/>
      <c r="J61" s="149"/>
    </row>
    <row r="62" spans="1:10">
      <c r="A62" s="166">
        <v>7</v>
      </c>
      <c r="B62" s="156">
        <v>1</v>
      </c>
      <c r="C62" s="193">
        <v>205</v>
      </c>
      <c r="D62" s="197" t="s">
        <v>58</v>
      </c>
      <c r="E62" s="158">
        <v>2006</v>
      </c>
      <c r="F62" s="158" t="s">
        <v>4</v>
      </c>
      <c r="G62" s="159" t="s">
        <v>10</v>
      </c>
      <c r="H62" s="168" t="s">
        <v>239</v>
      </c>
      <c r="I62" s="161" t="s">
        <v>787</v>
      </c>
      <c r="J62" s="149"/>
    </row>
    <row r="63" spans="1:10">
      <c r="A63" s="169"/>
      <c r="B63" s="143">
        <v>2</v>
      </c>
      <c r="C63" s="151">
        <v>34</v>
      </c>
      <c r="D63" s="200" t="s">
        <v>126</v>
      </c>
      <c r="E63" s="175">
        <v>2005</v>
      </c>
      <c r="F63" s="175" t="s">
        <v>4</v>
      </c>
      <c r="G63" s="176" t="s">
        <v>12</v>
      </c>
      <c r="H63" s="160" t="s">
        <v>339</v>
      </c>
      <c r="I63" s="161" t="s">
        <v>788</v>
      </c>
      <c r="J63" s="149"/>
    </row>
    <row r="64" spans="1:10">
      <c r="A64" s="172"/>
      <c r="B64" s="143">
        <v>3</v>
      </c>
      <c r="C64" s="151">
        <v>40</v>
      </c>
      <c r="D64" s="201" t="s">
        <v>437</v>
      </c>
      <c r="E64" s="158">
        <v>2005</v>
      </c>
      <c r="F64" s="158" t="s">
        <v>4</v>
      </c>
      <c r="G64" s="159" t="s">
        <v>13</v>
      </c>
      <c r="H64" s="160" t="s">
        <v>439</v>
      </c>
      <c r="I64" s="161" t="s">
        <v>789</v>
      </c>
      <c r="J64" s="149"/>
    </row>
    <row r="65" spans="1:10">
      <c r="A65" s="172"/>
      <c r="B65" s="143">
        <v>4</v>
      </c>
      <c r="C65" s="193">
        <v>131</v>
      </c>
      <c r="D65" s="170" t="s">
        <v>395</v>
      </c>
      <c r="E65" s="171">
        <v>2007</v>
      </c>
      <c r="F65" s="158" t="s">
        <v>4</v>
      </c>
      <c r="G65" s="159" t="s">
        <v>11</v>
      </c>
      <c r="H65" s="160" t="s">
        <v>608</v>
      </c>
      <c r="I65" s="161" t="s">
        <v>790</v>
      </c>
      <c r="J65" s="149"/>
    </row>
    <row r="66" spans="1:10">
      <c r="A66" s="172"/>
      <c r="B66" s="143">
        <v>5</v>
      </c>
      <c r="C66" s="193">
        <v>6</v>
      </c>
      <c r="D66" s="197" t="s">
        <v>581</v>
      </c>
      <c r="E66" s="158">
        <v>2006</v>
      </c>
      <c r="F66" s="158" t="s">
        <v>4</v>
      </c>
      <c r="G66" s="159" t="s">
        <v>42</v>
      </c>
      <c r="H66" s="160" t="s">
        <v>609</v>
      </c>
      <c r="I66" s="161" t="s">
        <v>791</v>
      </c>
      <c r="J66" s="149"/>
    </row>
    <row r="67" spans="1:10">
      <c r="A67" s="172"/>
      <c r="B67" s="143">
        <v>6</v>
      </c>
      <c r="C67" s="193">
        <v>9</v>
      </c>
      <c r="D67" s="196" t="s">
        <v>565</v>
      </c>
      <c r="E67" s="158">
        <v>2006</v>
      </c>
      <c r="F67" s="158" t="s">
        <v>4</v>
      </c>
      <c r="G67" s="159" t="s">
        <v>42</v>
      </c>
      <c r="H67" s="160" t="s">
        <v>610</v>
      </c>
      <c r="I67" s="161" t="s">
        <v>792</v>
      </c>
      <c r="J67" s="149"/>
    </row>
    <row r="68" spans="1:10">
      <c r="A68" s="181"/>
      <c r="B68" s="143">
        <v>7</v>
      </c>
      <c r="C68" s="193">
        <v>126</v>
      </c>
      <c r="D68" s="196" t="s">
        <v>392</v>
      </c>
      <c r="E68" s="158">
        <v>2005</v>
      </c>
      <c r="F68" s="158" t="s">
        <v>4</v>
      </c>
      <c r="G68" s="158" t="s">
        <v>11</v>
      </c>
      <c r="H68" s="160" t="s">
        <v>611</v>
      </c>
      <c r="I68" s="161" t="s">
        <v>619</v>
      </c>
      <c r="J68" s="149"/>
    </row>
    <row r="69" spans="1:10">
      <c r="A69" s="181"/>
      <c r="B69" s="143">
        <v>8</v>
      </c>
      <c r="C69" s="193"/>
      <c r="D69" s="194"/>
      <c r="E69" s="154"/>
      <c r="F69" s="154"/>
      <c r="G69" s="154"/>
      <c r="J69" s="202"/>
    </row>
    <row r="70" spans="1:10">
      <c r="A70" s="181"/>
      <c r="C70" s="193"/>
      <c r="D70" s="194"/>
      <c r="E70" s="154"/>
      <c r="F70" s="154"/>
      <c r="G70" s="154"/>
      <c r="J70" s="149"/>
    </row>
    <row r="71" spans="1:10">
      <c r="A71" s="166">
        <v>8</v>
      </c>
      <c r="B71" s="156">
        <v>1</v>
      </c>
      <c r="C71" s="203">
        <v>306</v>
      </c>
      <c r="D71" s="204" t="s">
        <v>534</v>
      </c>
      <c r="E71" s="205">
        <v>2008</v>
      </c>
      <c r="F71" s="205" t="s">
        <v>3</v>
      </c>
      <c r="G71" s="205" t="s">
        <v>23</v>
      </c>
      <c r="H71" s="206" t="s">
        <v>133</v>
      </c>
      <c r="I71" s="161" t="s">
        <v>793</v>
      </c>
      <c r="J71" s="149"/>
    </row>
    <row r="72" spans="1:10">
      <c r="A72" s="169"/>
      <c r="B72" s="143">
        <v>2</v>
      </c>
      <c r="C72" s="203">
        <v>305</v>
      </c>
      <c r="D72" s="207" t="s">
        <v>533</v>
      </c>
      <c r="E72" s="205">
        <v>2011</v>
      </c>
      <c r="F72" s="205" t="s">
        <v>3</v>
      </c>
      <c r="G72" s="205" t="s">
        <v>23</v>
      </c>
      <c r="H72" s="206" t="s">
        <v>133</v>
      </c>
      <c r="I72" s="161" t="s">
        <v>794</v>
      </c>
      <c r="J72" s="149"/>
    </row>
    <row r="73" spans="1:10">
      <c r="A73" s="172"/>
      <c r="B73" s="143">
        <v>3</v>
      </c>
      <c r="C73" s="193">
        <v>5</v>
      </c>
      <c r="D73" s="170" t="s">
        <v>562</v>
      </c>
      <c r="E73" s="171">
        <v>2008</v>
      </c>
      <c r="F73" s="158" t="s">
        <v>3</v>
      </c>
      <c r="G73" s="159" t="s">
        <v>42</v>
      </c>
      <c r="H73" s="160" t="s">
        <v>133</v>
      </c>
      <c r="I73" s="161" t="s">
        <v>795</v>
      </c>
      <c r="J73" s="149"/>
    </row>
    <row r="74" spans="1:10">
      <c r="A74" s="172"/>
      <c r="B74" s="143">
        <v>4</v>
      </c>
      <c r="C74" s="193">
        <v>18</v>
      </c>
      <c r="D74" s="194" t="s">
        <v>545</v>
      </c>
      <c r="E74" s="154">
        <v>2009</v>
      </c>
      <c r="F74" s="154" t="s">
        <v>3</v>
      </c>
      <c r="G74" s="154" t="s">
        <v>42</v>
      </c>
      <c r="H74" s="160" t="s">
        <v>133</v>
      </c>
      <c r="I74" s="161" t="s">
        <v>754</v>
      </c>
      <c r="J74" s="149"/>
    </row>
    <row r="75" spans="1:10">
      <c r="A75" s="172"/>
      <c r="B75" s="143">
        <v>5</v>
      </c>
      <c r="C75" s="193">
        <v>379</v>
      </c>
      <c r="D75" s="197" t="s">
        <v>466</v>
      </c>
      <c r="E75" s="158">
        <v>2008</v>
      </c>
      <c r="F75" s="158" t="s">
        <v>3</v>
      </c>
      <c r="G75" s="159" t="s">
        <v>13</v>
      </c>
      <c r="H75" s="160" t="s">
        <v>133</v>
      </c>
      <c r="I75" s="161" t="s">
        <v>796</v>
      </c>
      <c r="J75" s="149"/>
    </row>
    <row r="76" spans="1:10">
      <c r="A76" s="172"/>
      <c r="B76" s="143">
        <v>6</v>
      </c>
      <c r="C76" s="203">
        <v>304</v>
      </c>
      <c r="D76" s="207" t="s">
        <v>532</v>
      </c>
      <c r="E76" s="205">
        <v>2010</v>
      </c>
      <c r="F76" s="205" t="s">
        <v>3</v>
      </c>
      <c r="G76" s="205" t="s">
        <v>23</v>
      </c>
      <c r="H76" s="206" t="s">
        <v>133</v>
      </c>
      <c r="I76" s="161" t="s">
        <v>797</v>
      </c>
      <c r="J76" s="149"/>
    </row>
    <row r="77" spans="1:10">
      <c r="A77" s="181"/>
      <c r="B77" s="143">
        <v>7</v>
      </c>
      <c r="C77" s="193"/>
      <c r="D77" s="194"/>
      <c r="E77" s="154"/>
      <c r="F77" s="154"/>
      <c r="G77" s="154"/>
      <c r="J77" s="149"/>
    </row>
    <row r="78" spans="1:10">
      <c r="A78" s="181"/>
      <c r="B78" s="143">
        <v>8</v>
      </c>
      <c r="C78" s="193"/>
      <c r="D78" s="194"/>
      <c r="E78" s="154"/>
      <c r="F78" s="154"/>
      <c r="G78" s="154"/>
      <c r="J78" s="149"/>
    </row>
    <row r="79" spans="1:10">
      <c r="A79" s="181"/>
      <c r="C79" s="193"/>
      <c r="D79" s="194"/>
      <c r="E79" s="154"/>
      <c r="F79" s="154"/>
      <c r="G79" s="154"/>
      <c r="J79" s="149"/>
    </row>
    <row r="80" spans="1:10">
      <c r="A80" s="166">
        <v>9</v>
      </c>
      <c r="B80" s="156">
        <v>1</v>
      </c>
      <c r="C80" s="193">
        <v>25</v>
      </c>
      <c r="D80" s="197" t="s">
        <v>574</v>
      </c>
      <c r="E80" s="158">
        <v>2009</v>
      </c>
      <c r="F80" s="158" t="s">
        <v>3</v>
      </c>
      <c r="G80" s="159" t="s">
        <v>42</v>
      </c>
      <c r="H80" s="160" t="s">
        <v>133</v>
      </c>
      <c r="I80" s="161" t="s">
        <v>754</v>
      </c>
      <c r="J80" s="149"/>
    </row>
    <row r="81" spans="1:10">
      <c r="A81" s="169"/>
      <c r="B81" s="143">
        <v>2</v>
      </c>
      <c r="C81" s="193">
        <v>168</v>
      </c>
      <c r="D81" s="170" t="s">
        <v>86</v>
      </c>
      <c r="E81" s="171">
        <v>2006</v>
      </c>
      <c r="F81" s="158" t="s">
        <v>3</v>
      </c>
      <c r="G81" s="183" t="s">
        <v>10</v>
      </c>
      <c r="H81" s="160" t="s">
        <v>133</v>
      </c>
      <c r="I81" s="161" t="s">
        <v>798</v>
      </c>
      <c r="J81" s="149"/>
    </row>
    <row r="82" spans="1:10">
      <c r="A82" s="172"/>
      <c r="B82" s="143">
        <v>3</v>
      </c>
      <c r="C82" s="193">
        <v>353</v>
      </c>
      <c r="D82" s="196" t="s">
        <v>221</v>
      </c>
      <c r="E82" s="158">
        <v>2006</v>
      </c>
      <c r="F82" s="158" t="s">
        <v>3</v>
      </c>
      <c r="G82" s="183" t="s">
        <v>10</v>
      </c>
      <c r="H82" s="160" t="s">
        <v>133</v>
      </c>
      <c r="I82" s="161" t="s">
        <v>799</v>
      </c>
      <c r="J82" s="149"/>
    </row>
    <row r="83" spans="1:10">
      <c r="A83" s="172"/>
      <c r="B83" s="143">
        <v>4</v>
      </c>
      <c r="C83" s="193">
        <v>273</v>
      </c>
      <c r="D83" s="194" t="s">
        <v>505</v>
      </c>
      <c r="E83" s="154">
        <v>2007</v>
      </c>
      <c r="F83" s="154" t="s">
        <v>3</v>
      </c>
      <c r="G83" s="205" t="s">
        <v>23</v>
      </c>
      <c r="H83" s="160" t="s">
        <v>133</v>
      </c>
      <c r="I83" s="161" t="s">
        <v>800</v>
      </c>
      <c r="J83" s="149"/>
    </row>
    <row r="84" spans="1:10">
      <c r="A84" s="172"/>
      <c r="B84" s="143">
        <v>5</v>
      </c>
      <c r="C84" s="193">
        <v>356</v>
      </c>
      <c r="D84" s="194" t="s">
        <v>69</v>
      </c>
      <c r="E84" s="154">
        <v>2007</v>
      </c>
      <c r="F84" s="154" t="s">
        <v>3</v>
      </c>
      <c r="G84" s="154" t="s">
        <v>10</v>
      </c>
      <c r="H84" s="160" t="s">
        <v>133</v>
      </c>
      <c r="I84" s="161" t="s">
        <v>852</v>
      </c>
      <c r="J84" s="149"/>
    </row>
    <row r="85" spans="1:10">
      <c r="A85" s="172"/>
      <c r="B85" s="143">
        <v>6</v>
      </c>
      <c r="C85" s="193">
        <v>299</v>
      </c>
      <c r="D85" s="194" t="s">
        <v>528</v>
      </c>
      <c r="E85" s="154">
        <v>2008</v>
      </c>
      <c r="F85" s="154" t="s">
        <v>3</v>
      </c>
      <c r="G85" s="154" t="s">
        <v>23</v>
      </c>
      <c r="H85" s="160" t="s">
        <v>133</v>
      </c>
      <c r="I85" s="161" t="s">
        <v>801</v>
      </c>
      <c r="J85" s="149"/>
    </row>
    <row r="86" spans="1:10">
      <c r="A86" s="181"/>
      <c r="B86" s="143">
        <v>7</v>
      </c>
      <c r="C86" s="193">
        <v>301</v>
      </c>
      <c r="D86" s="194" t="s">
        <v>529</v>
      </c>
      <c r="E86" s="154">
        <v>2008</v>
      </c>
      <c r="F86" s="154" t="s">
        <v>3</v>
      </c>
      <c r="G86" s="154" t="s">
        <v>23</v>
      </c>
      <c r="H86" s="160" t="s">
        <v>133</v>
      </c>
      <c r="I86" s="161" t="s">
        <v>802</v>
      </c>
      <c r="J86" s="149"/>
    </row>
    <row r="87" spans="1:10">
      <c r="A87" s="181"/>
      <c r="B87" s="143">
        <v>8</v>
      </c>
      <c r="C87" s="193"/>
      <c r="D87" s="194"/>
      <c r="E87" s="154"/>
      <c r="F87" s="154"/>
      <c r="G87" s="154"/>
      <c r="J87" s="149"/>
    </row>
    <row r="88" spans="1:10">
      <c r="C88" s="193"/>
      <c r="D88" s="194"/>
      <c r="E88" s="154"/>
      <c r="F88" s="154"/>
      <c r="G88" s="154"/>
      <c r="J88" s="149"/>
    </row>
    <row r="89" spans="1:10">
      <c r="A89" s="166">
        <v>10</v>
      </c>
      <c r="B89" s="156">
        <v>1</v>
      </c>
      <c r="C89" s="193">
        <v>84</v>
      </c>
      <c r="D89" s="163" t="s">
        <v>364</v>
      </c>
      <c r="E89" s="158">
        <v>2006</v>
      </c>
      <c r="F89" s="158" t="s">
        <v>3</v>
      </c>
      <c r="G89" s="183" t="s">
        <v>11</v>
      </c>
      <c r="H89" s="160" t="s">
        <v>133</v>
      </c>
      <c r="I89" s="161" t="s">
        <v>803</v>
      </c>
      <c r="J89" s="149"/>
    </row>
    <row r="90" spans="1:10">
      <c r="A90" s="169"/>
      <c r="B90" s="143">
        <v>2</v>
      </c>
      <c r="C90" s="193">
        <v>48</v>
      </c>
      <c r="D90" s="196" t="s">
        <v>455</v>
      </c>
      <c r="E90" s="171">
        <v>2006</v>
      </c>
      <c r="F90" s="158" t="s">
        <v>3</v>
      </c>
      <c r="G90" s="159" t="s">
        <v>13</v>
      </c>
      <c r="H90" s="160" t="s">
        <v>133</v>
      </c>
      <c r="I90" s="161" t="s">
        <v>804</v>
      </c>
      <c r="J90" s="149"/>
    </row>
    <row r="91" spans="1:10">
      <c r="A91" s="172"/>
      <c r="B91" s="143">
        <v>3</v>
      </c>
      <c r="C91" s="193">
        <v>122</v>
      </c>
      <c r="D91" s="170" t="s">
        <v>389</v>
      </c>
      <c r="E91" s="158">
        <v>2006</v>
      </c>
      <c r="F91" s="158" t="s">
        <v>3</v>
      </c>
      <c r="G91" s="159" t="s">
        <v>11</v>
      </c>
      <c r="H91" s="160" t="s">
        <v>576</v>
      </c>
      <c r="I91" s="161" t="s">
        <v>805</v>
      </c>
      <c r="J91" s="149"/>
    </row>
    <row r="92" spans="1:10">
      <c r="A92" s="172"/>
      <c r="B92" s="143">
        <v>4</v>
      </c>
      <c r="C92" s="193">
        <v>259</v>
      </c>
      <c r="D92" s="197" t="s">
        <v>490</v>
      </c>
      <c r="E92" s="158">
        <v>2006</v>
      </c>
      <c r="F92" s="158" t="s">
        <v>3</v>
      </c>
      <c r="G92" s="159" t="s">
        <v>23</v>
      </c>
      <c r="H92" s="160" t="s">
        <v>467</v>
      </c>
      <c r="I92" s="161" t="s">
        <v>806</v>
      </c>
      <c r="J92" s="149"/>
    </row>
    <row r="93" spans="1:10">
      <c r="A93" s="172"/>
      <c r="B93" s="143">
        <v>5</v>
      </c>
      <c r="C93" s="193">
        <v>271</v>
      </c>
      <c r="D93" s="194" t="s">
        <v>503</v>
      </c>
      <c r="E93" s="154">
        <v>2006</v>
      </c>
      <c r="F93" s="154" t="s">
        <v>3</v>
      </c>
      <c r="G93" s="195" t="s">
        <v>23</v>
      </c>
      <c r="H93" s="160" t="s">
        <v>118</v>
      </c>
      <c r="I93" s="161" t="s">
        <v>807</v>
      </c>
      <c r="J93" s="149"/>
    </row>
    <row r="94" spans="1:10">
      <c r="A94" s="172"/>
      <c r="B94" s="143">
        <v>6</v>
      </c>
      <c r="C94" s="193">
        <v>81</v>
      </c>
      <c r="D94" s="208" t="s">
        <v>360</v>
      </c>
      <c r="E94" s="167">
        <v>2007</v>
      </c>
      <c r="F94" s="154" t="s">
        <v>3</v>
      </c>
      <c r="G94" s="195" t="s">
        <v>11</v>
      </c>
      <c r="H94" s="160" t="s">
        <v>183</v>
      </c>
      <c r="I94" s="161" t="s">
        <v>808</v>
      </c>
      <c r="J94" s="149"/>
    </row>
    <row r="95" spans="1:10">
      <c r="A95" s="172"/>
      <c r="B95" s="143">
        <v>7</v>
      </c>
      <c r="C95" s="193">
        <v>374</v>
      </c>
      <c r="D95" s="197" t="s">
        <v>446</v>
      </c>
      <c r="E95" s="158">
        <v>2006</v>
      </c>
      <c r="F95" s="158" t="s">
        <v>3</v>
      </c>
      <c r="G95" s="159" t="s">
        <v>13</v>
      </c>
      <c r="H95" s="160" t="s">
        <v>133</v>
      </c>
      <c r="I95" s="161" t="s">
        <v>809</v>
      </c>
      <c r="J95" s="149"/>
    </row>
    <row r="96" spans="1:10">
      <c r="A96" s="172"/>
      <c r="B96" s="143">
        <v>8</v>
      </c>
      <c r="C96" s="193"/>
      <c r="D96" s="196"/>
      <c r="E96" s="171"/>
      <c r="F96" s="158"/>
      <c r="G96" s="159"/>
      <c r="H96" s="209"/>
      <c r="J96" s="149"/>
    </row>
    <row r="97" spans="1:10">
      <c r="A97" s="172"/>
      <c r="C97" s="193"/>
      <c r="D97" s="196"/>
      <c r="E97" s="171"/>
      <c r="F97" s="158"/>
      <c r="G97" s="159"/>
      <c r="H97" s="209"/>
      <c r="J97" s="149"/>
    </row>
    <row r="98" spans="1:10">
      <c r="A98" s="166">
        <v>11</v>
      </c>
      <c r="B98" s="156">
        <v>1</v>
      </c>
      <c r="C98" s="193">
        <v>237</v>
      </c>
      <c r="D98" s="194" t="s">
        <v>473</v>
      </c>
      <c r="E98" s="154">
        <v>2006</v>
      </c>
      <c r="F98" s="154" t="s">
        <v>3</v>
      </c>
      <c r="G98" s="154" t="s">
        <v>23</v>
      </c>
      <c r="H98" s="160" t="s">
        <v>546</v>
      </c>
      <c r="I98" s="161" t="s">
        <v>810</v>
      </c>
      <c r="J98" s="149"/>
    </row>
    <row r="99" spans="1:10">
      <c r="A99" s="169"/>
      <c r="B99" s="143">
        <v>2</v>
      </c>
      <c r="C99" s="151">
        <v>68</v>
      </c>
      <c r="D99" s="210" t="s">
        <v>338</v>
      </c>
      <c r="E99" s="174">
        <v>2005</v>
      </c>
      <c r="F99" s="175" t="s">
        <v>3</v>
      </c>
      <c r="G99" s="176" t="s">
        <v>37</v>
      </c>
      <c r="H99" s="160" t="s">
        <v>119</v>
      </c>
      <c r="I99" s="161" t="s">
        <v>811</v>
      </c>
      <c r="J99" s="149"/>
    </row>
    <row r="100" spans="1:10">
      <c r="A100" s="172"/>
      <c r="B100" s="143">
        <v>3</v>
      </c>
      <c r="C100" s="151">
        <v>192</v>
      </c>
      <c r="D100" s="200" t="s">
        <v>30</v>
      </c>
      <c r="E100" s="175">
        <v>2007</v>
      </c>
      <c r="F100" s="175" t="s">
        <v>3</v>
      </c>
      <c r="G100" s="176" t="s">
        <v>10</v>
      </c>
      <c r="H100" s="160" t="s">
        <v>457</v>
      </c>
      <c r="I100" s="161" t="s">
        <v>754</v>
      </c>
      <c r="J100" s="149"/>
    </row>
    <row r="101" spans="1:10">
      <c r="A101" s="172"/>
      <c r="B101" s="143">
        <v>4</v>
      </c>
      <c r="C101" s="151">
        <v>153</v>
      </c>
      <c r="D101" s="210" t="s">
        <v>66</v>
      </c>
      <c r="E101" s="174">
        <v>2005</v>
      </c>
      <c r="F101" s="175" t="s">
        <v>3</v>
      </c>
      <c r="G101" s="176" t="s">
        <v>10</v>
      </c>
      <c r="H101" s="160" t="s">
        <v>447</v>
      </c>
      <c r="I101" s="161" t="s">
        <v>812</v>
      </c>
      <c r="J101" s="149"/>
    </row>
    <row r="102" spans="1:10">
      <c r="A102" s="172"/>
      <c r="B102" s="143">
        <v>5</v>
      </c>
      <c r="C102" s="151">
        <v>324</v>
      </c>
      <c r="D102" s="200" t="s">
        <v>165</v>
      </c>
      <c r="E102" s="220">
        <v>2007</v>
      </c>
      <c r="F102" s="175" t="s">
        <v>3</v>
      </c>
      <c r="G102" s="176" t="s">
        <v>43</v>
      </c>
      <c r="H102" s="160" t="s">
        <v>564</v>
      </c>
      <c r="I102" s="161" t="s">
        <v>284</v>
      </c>
      <c r="J102" s="149"/>
    </row>
    <row r="103" spans="1:10">
      <c r="A103" s="172"/>
      <c r="B103" s="143">
        <v>6</v>
      </c>
      <c r="C103" s="193">
        <v>326</v>
      </c>
      <c r="D103" s="197" t="s">
        <v>168</v>
      </c>
      <c r="E103" s="158">
        <v>2005</v>
      </c>
      <c r="F103" s="158" t="s">
        <v>3</v>
      </c>
      <c r="G103" s="159" t="s">
        <v>43</v>
      </c>
      <c r="H103" s="168" t="s">
        <v>311</v>
      </c>
      <c r="I103" s="161" t="s">
        <v>813</v>
      </c>
      <c r="J103" s="149"/>
    </row>
    <row r="104" spans="1:10">
      <c r="A104" s="172"/>
      <c r="B104" s="143">
        <v>7</v>
      </c>
      <c r="C104" s="193">
        <v>47</v>
      </c>
      <c r="D104" s="197" t="s">
        <v>452</v>
      </c>
      <c r="E104" s="158">
        <v>2006</v>
      </c>
      <c r="F104" s="158" t="s">
        <v>3</v>
      </c>
      <c r="G104" s="159" t="s">
        <v>13</v>
      </c>
      <c r="H104" s="160" t="s">
        <v>501</v>
      </c>
      <c r="I104" s="161" t="s">
        <v>814</v>
      </c>
      <c r="J104" s="149"/>
    </row>
    <row r="105" spans="1:10">
      <c r="A105" s="172"/>
      <c r="B105" s="143">
        <v>8</v>
      </c>
      <c r="C105" s="193"/>
      <c r="D105" s="196"/>
      <c r="E105" s="171"/>
      <c r="F105" s="158"/>
      <c r="G105" s="159"/>
      <c r="H105" s="209"/>
      <c r="J105" s="149"/>
    </row>
    <row r="106" spans="1:10">
      <c r="A106" s="144"/>
      <c r="B106" s="144"/>
      <c r="C106" s="193"/>
      <c r="D106" s="194"/>
      <c r="E106" s="154"/>
      <c r="F106" s="154"/>
      <c r="G106" s="154"/>
      <c r="J106" s="149"/>
    </row>
    <row r="107" spans="1:10">
      <c r="A107" s="144"/>
      <c r="B107" s="144"/>
      <c r="C107" s="193"/>
      <c r="D107" s="194"/>
      <c r="E107" s="154"/>
      <c r="F107" s="154"/>
      <c r="G107" s="199">
        <f>SUBTOTAL(103,[Klub])</f>
        <v>57</v>
      </c>
      <c r="J107" s="149"/>
    </row>
    <row r="108" spans="1:10">
      <c r="A108" s="181"/>
      <c r="B108" s="144"/>
      <c r="C108" s="193"/>
      <c r="D108" s="194"/>
      <c r="E108" s="154"/>
      <c r="F108" s="154"/>
      <c r="G108" s="154"/>
      <c r="J108" s="149"/>
    </row>
    <row r="109" spans="1:10">
      <c r="A109" s="181"/>
      <c r="C109" s="193"/>
      <c r="D109" s="194"/>
      <c r="E109" s="154"/>
      <c r="F109" s="154"/>
      <c r="G109" s="154"/>
      <c r="J109" s="149"/>
    </row>
    <row r="110" spans="1:10">
      <c r="A110" s="181"/>
      <c r="C110" s="350" t="s">
        <v>145</v>
      </c>
      <c r="D110" s="350"/>
      <c r="E110" s="350"/>
      <c r="F110" s="350"/>
      <c r="G110" s="350"/>
      <c r="H110" s="350"/>
      <c r="I110" s="350"/>
      <c r="J110" s="350"/>
    </row>
    <row r="111" spans="1:10">
      <c r="A111" s="181"/>
      <c r="C111" s="184"/>
      <c r="D111" s="185"/>
      <c r="E111" s="184"/>
      <c r="F111" s="184"/>
      <c r="G111" s="184"/>
      <c r="H111" s="186"/>
      <c r="I111" s="323"/>
      <c r="J111" s="184"/>
    </row>
    <row r="112" spans="1:10">
      <c r="C112" s="187" t="s">
        <v>79</v>
      </c>
      <c r="D112" s="188" t="s">
        <v>24</v>
      </c>
      <c r="E112" s="189" t="s">
        <v>25</v>
      </c>
      <c r="F112" s="189" t="s">
        <v>26</v>
      </c>
      <c r="G112" s="189" t="s">
        <v>27</v>
      </c>
      <c r="H112" s="190" t="s">
        <v>1</v>
      </c>
      <c r="I112" s="324" t="s">
        <v>31</v>
      </c>
      <c r="J112" s="192" t="s">
        <v>32</v>
      </c>
    </row>
    <row r="113" spans="1:10">
      <c r="A113" s="166">
        <v>12</v>
      </c>
      <c r="B113" s="156">
        <v>1</v>
      </c>
      <c r="C113" s="151">
        <v>344</v>
      </c>
      <c r="D113" s="211" t="s">
        <v>141</v>
      </c>
      <c r="E113" s="212">
        <v>2004</v>
      </c>
      <c r="F113" s="143" t="s">
        <v>4</v>
      </c>
      <c r="G113" s="143" t="s">
        <v>10</v>
      </c>
      <c r="H113" s="165" t="s">
        <v>133</v>
      </c>
      <c r="I113" s="161" t="s">
        <v>815</v>
      </c>
    </row>
    <row r="114" spans="1:10">
      <c r="A114" s="169"/>
      <c r="B114" s="143">
        <v>2</v>
      </c>
      <c r="C114" s="151">
        <v>8</v>
      </c>
      <c r="D114" s="213" t="s">
        <v>582</v>
      </c>
      <c r="E114" s="214">
        <v>2001</v>
      </c>
      <c r="F114" s="215" t="s">
        <v>4</v>
      </c>
      <c r="G114" s="216" t="s">
        <v>42</v>
      </c>
      <c r="H114" s="168" t="s">
        <v>626</v>
      </c>
      <c r="I114" s="161" t="s">
        <v>745</v>
      </c>
    </row>
    <row r="115" spans="1:10">
      <c r="A115" s="172"/>
      <c r="B115" s="143">
        <v>3</v>
      </c>
      <c r="C115" s="151">
        <v>97</v>
      </c>
      <c r="D115" s="217" t="s">
        <v>374</v>
      </c>
      <c r="E115" s="158">
        <v>2004</v>
      </c>
      <c r="F115" s="158" t="s">
        <v>4</v>
      </c>
      <c r="G115" s="159" t="s">
        <v>11</v>
      </c>
      <c r="H115" s="160" t="s">
        <v>624</v>
      </c>
      <c r="I115" s="161" t="s">
        <v>816</v>
      </c>
      <c r="J115" s="149"/>
    </row>
    <row r="116" spans="1:10">
      <c r="A116" s="172"/>
      <c r="B116" s="143">
        <v>4</v>
      </c>
      <c r="C116" s="151">
        <v>32</v>
      </c>
      <c r="D116" s="178" t="s">
        <v>124</v>
      </c>
      <c r="E116" s="180">
        <v>2003</v>
      </c>
      <c r="F116" s="175" t="s">
        <v>4</v>
      </c>
      <c r="G116" s="176" t="s">
        <v>12</v>
      </c>
      <c r="H116" s="160" t="s">
        <v>206</v>
      </c>
      <c r="I116" s="161" t="s">
        <v>817</v>
      </c>
    </row>
    <row r="117" spans="1:10">
      <c r="A117" s="172"/>
      <c r="B117" s="143">
        <v>5</v>
      </c>
      <c r="C117" s="151">
        <v>30</v>
      </c>
      <c r="D117" s="178" t="s">
        <v>122</v>
      </c>
      <c r="E117" s="180">
        <v>2001</v>
      </c>
      <c r="F117" s="175" t="s">
        <v>4</v>
      </c>
      <c r="G117" s="176" t="s">
        <v>12</v>
      </c>
      <c r="H117" s="160" t="s">
        <v>203</v>
      </c>
      <c r="I117" s="161" t="s">
        <v>818</v>
      </c>
      <c r="J117" s="149"/>
    </row>
    <row r="118" spans="1:10">
      <c r="A118" s="172"/>
      <c r="B118" s="143">
        <v>6</v>
      </c>
      <c r="C118" s="151">
        <v>114</v>
      </c>
      <c r="D118" s="201" t="s">
        <v>385</v>
      </c>
      <c r="E118" s="158">
        <v>2004</v>
      </c>
      <c r="F118" s="158" t="s">
        <v>4</v>
      </c>
      <c r="G118" s="159" t="s">
        <v>11</v>
      </c>
      <c r="H118" s="160" t="s">
        <v>625</v>
      </c>
      <c r="I118" s="161" t="s">
        <v>819</v>
      </c>
      <c r="J118" s="149"/>
    </row>
    <row r="119" spans="1:10">
      <c r="A119" s="172"/>
      <c r="B119" s="143">
        <v>7</v>
      </c>
      <c r="C119" s="151">
        <v>328</v>
      </c>
      <c r="D119" s="157" t="s">
        <v>173</v>
      </c>
      <c r="E119" s="175">
        <v>2004</v>
      </c>
      <c r="F119" s="175" t="s">
        <v>4</v>
      </c>
      <c r="G119" s="176" t="s">
        <v>43</v>
      </c>
      <c r="H119" s="160" t="s">
        <v>174</v>
      </c>
      <c r="I119" s="161" t="s">
        <v>820</v>
      </c>
    </row>
    <row r="120" spans="1:10">
      <c r="A120" s="172"/>
      <c r="B120" s="143">
        <v>8</v>
      </c>
      <c r="C120" s="151">
        <v>358</v>
      </c>
      <c r="D120" s="211" t="s">
        <v>225</v>
      </c>
      <c r="E120" s="212">
        <v>2004</v>
      </c>
      <c r="F120" s="143" t="s">
        <v>4</v>
      </c>
      <c r="G120" s="143" t="s">
        <v>10</v>
      </c>
      <c r="H120" s="165" t="s">
        <v>133</v>
      </c>
      <c r="I120" s="161" t="s">
        <v>821</v>
      </c>
      <c r="J120" s="149"/>
    </row>
    <row r="121" spans="1:10">
      <c r="A121" s="172"/>
    </row>
    <row r="122" spans="1:10">
      <c r="A122" s="166">
        <v>13</v>
      </c>
      <c r="B122" s="156">
        <v>1</v>
      </c>
      <c r="C122" s="177">
        <v>167</v>
      </c>
      <c r="D122" s="163" t="s">
        <v>61</v>
      </c>
      <c r="E122" s="158">
        <v>2004</v>
      </c>
      <c r="F122" s="158" t="s">
        <v>4</v>
      </c>
      <c r="G122" s="159" t="s">
        <v>10</v>
      </c>
      <c r="H122" s="165" t="s">
        <v>260</v>
      </c>
      <c r="I122" s="161" t="s">
        <v>745</v>
      </c>
    </row>
    <row r="123" spans="1:10">
      <c r="A123" s="169"/>
      <c r="B123" s="143">
        <v>2</v>
      </c>
      <c r="C123" s="151">
        <v>99</v>
      </c>
      <c r="D123" s="148" t="s">
        <v>375</v>
      </c>
      <c r="E123" s="158">
        <v>2003</v>
      </c>
      <c r="F123" s="158" t="s">
        <v>4</v>
      </c>
      <c r="G123" s="159" t="s">
        <v>11</v>
      </c>
      <c r="H123" s="160" t="s">
        <v>464</v>
      </c>
      <c r="I123" s="161" t="s">
        <v>822</v>
      </c>
    </row>
    <row r="124" spans="1:10">
      <c r="A124" s="172"/>
      <c r="B124" s="143">
        <v>3</v>
      </c>
      <c r="C124" s="151">
        <v>251</v>
      </c>
      <c r="D124" s="182" t="s">
        <v>485</v>
      </c>
      <c r="E124" s="158">
        <v>2003</v>
      </c>
      <c r="F124" s="158" t="s">
        <v>4</v>
      </c>
      <c r="G124" s="159" t="s">
        <v>23</v>
      </c>
      <c r="H124" s="160" t="s">
        <v>486</v>
      </c>
      <c r="I124" s="161" t="s">
        <v>823</v>
      </c>
    </row>
    <row r="125" spans="1:10">
      <c r="A125" s="172"/>
      <c r="B125" s="143">
        <v>4</v>
      </c>
      <c r="C125" s="177">
        <v>159</v>
      </c>
      <c r="D125" s="163" t="s">
        <v>77</v>
      </c>
      <c r="E125" s="158">
        <v>2000</v>
      </c>
      <c r="F125" s="158" t="s">
        <v>4</v>
      </c>
      <c r="G125" s="183" t="s">
        <v>10</v>
      </c>
      <c r="H125" s="165" t="s">
        <v>204</v>
      </c>
      <c r="I125" s="161" t="s">
        <v>824</v>
      </c>
    </row>
    <row r="126" spans="1:10">
      <c r="A126" s="172"/>
      <c r="B126" s="143">
        <v>5</v>
      </c>
      <c r="C126" s="151">
        <v>234</v>
      </c>
      <c r="D126" s="148" t="s">
        <v>425</v>
      </c>
      <c r="E126" s="158">
        <v>2002</v>
      </c>
      <c r="F126" s="158" t="s">
        <v>4</v>
      </c>
      <c r="G126" s="159" t="s">
        <v>11</v>
      </c>
      <c r="H126" s="160" t="s">
        <v>622</v>
      </c>
      <c r="I126" s="161" t="s">
        <v>825</v>
      </c>
    </row>
    <row r="127" spans="1:10">
      <c r="A127" s="172"/>
      <c r="B127" s="143">
        <v>6</v>
      </c>
      <c r="C127" s="151">
        <v>89</v>
      </c>
      <c r="D127" s="182" t="s">
        <v>367</v>
      </c>
      <c r="E127" s="158">
        <v>2004</v>
      </c>
      <c r="F127" s="158" t="s">
        <v>4</v>
      </c>
      <c r="G127" s="159" t="s">
        <v>11</v>
      </c>
      <c r="H127" s="160" t="s">
        <v>368</v>
      </c>
      <c r="I127" s="161" t="s">
        <v>826</v>
      </c>
    </row>
    <row r="128" spans="1:10">
      <c r="A128" s="172"/>
      <c r="B128" s="143">
        <v>7</v>
      </c>
      <c r="C128" s="151">
        <v>100</v>
      </c>
      <c r="D128" s="182" t="s">
        <v>376</v>
      </c>
      <c r="E128" s="158">
        <v>2002</v>
      </c>
      <c r="F128" s="158" t="s">
        <v>4</v>
      </c>
      <c r="G128" s="159" t="s">
        <v>11</v>
      </c>
      <c r="H128" s="160" t="s">
        <v>464</v>
      </c>
      <c r="I128" s="161" t="s">
        <v>827</v>
      </c>
    </row>
    <row r="129" spans="1:10">
      <c r="A129" s="172"/>
      <c r="B129" s="143">
        <v>8</v>
      </c>
      <c r="C129" s="177">
        <v>177</v>
      </c>
      <c r="D129" s="163" t="s">
        <v>75</v>
      </c>
      <c r="E129" s="171">
        <v>2003</v>
      </c>
      <c r="F129" s="158" t="s">
        <v>4</v>
      </c>
      <c r="G129" s="159" t="s">
        <v>10</v>
      </c>
      <c r="H129" s="165" t="s">
        <v>267</v>
      </c>
      <c r="I129" s="161" t="s">
        <v>828</v>
      </c>
    </row>
    <row r="130" spans="1:10">
      <c r="A130" s="172"/>
    </row>
    <row r="131" spans="1:10">
      <c r="A131" s="166">
        <v>14</v>
      </c>
      <c r="B131" s="156">
        <v>1</v>
      </c>
      <c r="C131" s="151">
        <v>376</v>
      </c>
      <c r="D131" s="148" t="s">
        <v>458</v>
      </c>
      <c r="E131" s="158">
        <v>2003</v>
      </c>
      <c r="F131" s="158" t="s">
        <v>4</v>
      </c>
      <c r="G131" s="183" t="s">
        <v>13</v>
      </c>
      <c r="H131" s="160" t="s">
        <v>432</v>
      </c>
      <c r="I131" s="161" t="s">
        <v>829</v>
      </c>
    </row>
    <row r="132" spans="1:10">
      <c r="A132" s="169"/>
      <c r="B132" s="143">
        <v>2</v>
      </c>
      <c r="C132" s="151">
        <v>37</v>
      </c>
      <c r="D132" s="182" t="s">
        <v>429</v>
      </c>
      <c r="E132" s="158">
        <v>2000</v>
      </c>
      <c r="F132" s="158" t="s">
        <v>4</v>
      </c>
      <c r="G132" s="183" t="s">
        <v>13</v>
      </c>
      <c r="H132" s="160" t="s">
        <v>109</v>
      </c>
      <c r="I132" s="161" t="s">
        <v>830</v>
      </c>
    </row>
    <row r="133" spans="1:10">
      <c r="A133" s="172"/>
      <c r="B133" s="143">
        <v>3</v>
      </c>
      <c r="C133" s="151">
        <v>52</v>
      </c>
      <c r="D133" s="218" t="s">
        <v>318</v>
      </c>
      <c r="E133" s="175">
        <v>2003</v>
      </c>
      <c r="F133" s="175" t="s">
        <v>4</v>
      </c>
      <c r="G133" s="219" t="s">
        <v>37</v>
      </c>
      <c r="H133" s="160" t="s">
        <v>319</v>
      </c>
      <c r="I133" s="161" t="s">
        <v>754</v>
      </c>
    </row>
    <row r="134" spans="1:10">
      <c r="A134" s="172"/>
      <c r="B134" s="143">
        <v>4</v>
      </c>
      <c r="C134" s="151">
        <v>27</v>
      </c>
      <c r="D134" s="218" t="s">
        <v>115</v>
      </c>
      <c r="E134" s="220">
        <v>1999</v>
      </c>
      <c r="F134" s="175" t="s">
        <v>4</v>
      </c>
      <c r="G134" s="219" t="s">
        <v>12</v>
      </c>
      <c r="H134" s="179" t="s">
        <v>201</v>
      </c>
      <c r="I134" s="161" t="s">
        <v>831</v>
      </c>
    </row>
    <row r="135" spans="1:10">
      <c r="A135" s="172"/>
      <c r="B135" s="143">
        <v>5</v>
      </c>
      <c r="C135" s="151">
        <v>285</v>
      </c>
      <c r="D135" s="178" t="s">
        <v>512</v>
      </c>
      <c r="E135" s="158">
        <v>2002</v>
      </c>
      <c r="F135" s="158" t="s">
        <v>4</v>
      </c>
      <c r="G135" s="183" t="s">
        <v>23</v>
      </c>
      <c r="H135" s="160" t="s">
        <v>513</v>
      </c>
      <c r="I135" s="161" t="s">
        <v>832</v>
      </c>
    </row>
    <row r="136" spans="1:10">
      <c r="A136" s="172"/>
      <c r="B136" s="143">
        <v>6</v>
      </c>
      <c r="C136" s="151">
        <v>28</v>
      </c>
      <c r="D136" s="178" t="s">
        <v>117</v>
      </c>
      <c r="E136" s="180">
        <v>2001</v>
      </c>
      <c r="F136" s="175" t="s">
        <v>4</v>
      </c>
      <c r="G136" s="219" t="s">
        <v>12</v>
      </c>
      <c r="H136" s="160" t="s">
        <v>118</v>
      </c>
      <c r="I136" s="161" t="s">
        <v>833</v>
      </c>
    </row>
    <row r="137" spans="1:10">
      <c r="A137" s="172"/>
      <c r="B137" s="143">
        <v>7</v>
      </c>
      <c r="C137" s="151">
        <v>11</v>
      </c>
      <c r="D137" s="148" t="s">
        <v>547</v>
      </c>
      <c r="E137" s="158">
        <v>2001</v>
      </c>
      <c r="F137" s="158" t="s">
        <v>4</v>
      </c>
      <c r="G137" s="183" t="s">
        <v>42</v>
      </c>
      <c r="H137" s="160" t="s">
        <v>432</v>
      </c>
      <c r="I137" s="161" t="s">
        <v>834</v>
      </c>
    </row>
    <row r="138" spans="1:10">
      <c r="A138" s="172"/>
      <c r="B138" s="143">
        <v>8</v>
      </c>
      <c r="D138" s="152" t="s">
        <v>736</v>
      </c>
      <c r="E138" s="143">
        <v>2001</v>
      </c>
      <c r="F138" s="143" t="s">
        <v>4</v>
      </c>
      <c r="G138" s="143" t="s">
        <v>12</v>
      </c>
      <c r="H138" s="160" t="s">
        <v>737</v>
      </c>
      <c r="I138" s="161" t="s">
        <v>835</v>
      </c>
    </row>
    <row r="139" spans="1:10">
      <c r="A139" s="172"/>
      <c r="J139" s="149"/>
    </row>
    <row r="140" spans="1:10">
      <c r="J140" s="149"/>
    </row>
    <row r="141" spans="1:10">
      <c r="A141" s="166">
        <v>15</v>
      </c>
      <c r="B141" s="156">
        <v>1</v>
      </c>
      <c r="C141" s="151">
        <v>361</v>
      </c>
      <c r="D141" s="152" t="s">
        <v>227</v>
      </c>
      <c r="E141" s="212">
        <v>1999</v>
      </c>
      <c r="F141" s="143" t="s">
        <v>3</v>
      </c>
      <c r="G141" s="221" t="s">
        <v>10</v>
      </c>
      <c r="H141" s="165" t="s">
        <v>133</v>
      </c>
      <c r="I141" s="161" t="s">
        <v>836</v>
      </c>
      <c r="J141" s="149"/>
    </row>
    <row r="142" spans="1:10">
      <c r="A142" s="169"/>
      <c r="B142" s="143">
        <v>2</v>
      </c>
      <c r="C142" s="151">
        <v>360</v>
      </c>
      <c r="D142" s="152" t="s">
        <v>226</v>
      </c>
      <c r="E142" s="212">
        <v>2001</v>
      </c>
      <c r="F142" s="143" t="s">
        <v>3</v>
      </c>
      <c r="G142" s="221" t="s">
        <v>10</v>
      </c>
      <c r="H142" s="165" t="s">
        <v>133</v>
      </c>
      <c r="I142" s="161" t="s">
        <v>837</v>
      </c>
      <c r="J142" s="149"/>
    </row>
    <row r="143" spans="1:10">
      <c r="A143" s="172"/>
      <c r="B143" s="143">
        <v>3</v>
      </c>
      <c r="C143" s="151">
        <v>377</v>
      </c>
      <c r="D143" s="157" t="s">
        <v>460</v>
      </c>
      <c r="E143" s="158">
        <v>2004</v>
      </c>
      <c r="F143" s="158" t="s">
        <v>3</v>
      </c>
      <c r="G143" s="183" t="s">
        <v>13</v>
      </c>
      <c r="H143" s="160" t="s">
        <v>461</v>
      </c>
      <c r="I143" s="161" t="s">
        <v>838</v>
      </c>
      <c r="J143" s="149"/>
    </row>
    <row r="144" spans="1:10">
      <c r="A144" s="172"/>
      <c r="B144" s="143">
        <v>4</v>
      </c>
      <c r="C144" s="177">
        <v>169</v>
      </c>
      <c r="D144" s="163" t="s">
        <v>69</v>
      </c>
      <c r="E144" s="158">
        <v>2003</v>
      </c>
      <c r="F144" s="158" t="s">
        <v>3</v>
      </c>
      <c r="G144" s="183" t="s">
        <v>10</v>
      </c>
      <c r="H144" s="165" t="s">
        <v>262</v>
      </c>
      <c r="I144" s="161" t="s">
        <v>839</v>
      </c>
    </row>
    <row r="145" spans="1:10">
      <c r="A145" s="172"/>
      <c r="B145" s="143">
        <v>5</v>
      </c>
      <c r="C145" s="177">
        <v>171</v>
      </c>
      <c r="D145" s="163" t="s">
        <v>87</v>
      </c>
      <c r="E145" s="158">
        <v>2001</v>
      </c>
      <c r="F145" s="158" t="s">
        <v>3</v>
      </c>
      <c r="G145" s="183" t="s">
        <v>10</v>
      </c>
      <c r="H145" s="165" t="s">
        <v>264</v>
      </c>
      <c r="J145" s="149"/>
    </row>
    <row r="146" spans="1:10">
      <c r="A146" s="172"/>
      <c r="B146" s="143">
        <v>6</v>
      </c>
      <c r="C146" s="151">
        <v>359</v>
      </c>
      <c r="D146" s="152" t="s">
        <v>87</v>
      </c>
      <c r="E146" s="212">
        <v>2001</v>
      </c>
      <c r="F146" s="143" t="s">
        <v>3</v>
      </c>
      <c r="G146" s="221" t="s">
        <v>10</v>
      </c>
      <c r="H146" s="165" t="s">
        <v>133</v>
      </c>
      <c r="J146" s="149"/>
    </row>
    <row r="147" spans="1:10">
      <c r="A147" s="172"/>
      <c r="B147" s="143">
        <v>7</v>
      </c>
      <c r="J147" s="149"/>
    </row>
    <row r="148" spans="1:10">
      <c r="A148" s="172"/>
      <c r="B148" s="143">
        <v>8</v>
      </c>
    </row>
    <row r="149" spans="1:10">
      <c r="A149" s="172"/>
    </row>
    <row r="150" spans="1:10">
      <c r="A150" s="166">
        <v>16</v>
      </c>
      <c r="B150" s="156">
        <v>1</v>
      </c>
      <c r="C150" s="177">
        <v>178</v>
      </c>
      <c r="D150" s="218" t="s">
        <v>90</v>
      </c>
      <c r="E150" s="174">
        <v>2002</v>
      </c>
      <c r="F150" s="175" t="s">
        <v>3</v>
      </c>
      <c r="G150" s="219" t="s">
        <v>10</v>
      </c>
      <c r="H150" s="165" t="s">
        <v>269</v>
      </c>
      <c r="I150" s="161" t="s">
        <v>840</v>
      </c>
    </row>
    <row r="151" spans="1:10">
      <c r="A151" s="169"/>
      <c r="B151" s="143">
        <v>2</v>
      </c>
      <c r="C151" s="151">
        <v>281</v>
      </c>
      <c r="D151" s="173" t="s">
        <v>509</v>
      </c>
      <c r="E151" s="174">
        <v>2003</v>
      </c>
      <c r="F151" s="175" t="s">
        <v>3</v>
      </c>
      <c r="G151" s="176" t="s">
        <v>23</v>
      </c>
      <c r="H151" s="160" t="s">
        <v>510</v>
      </c>
      <c r="I151" s="161" t="s">
        <v>754</v>
      </c>
    </row>
    <row r="152" spans="1:10">
      <c r="A152" s="172"/>
      <c r="B152" s="143">
        <v>3</v>
      </c>
      <c r="C152" s="151">
        <v>108</v>
      </c>
      <c r="D152" s="217" t="s">
        <v>380</v>
      </c>
      <c r="E152" s="158">
        <v>2003</v>
      </c>
      <c r="F152" s="158" t="s">
        <v>3</v>
      </c>
      <c r="G152" s="159" t="s">
        <v>11</v>
      </c>
      <c r="H152" s="160" t="s">
        <v>623</v>
      </c>
      <c r="I152" s="161" t="s">
        <v>841</v>
      </c>
    </row>
    <row r="153" spans="1:10">
      <c r="A153" s="172"/>
      <c r="B153" s="143">
        <v>4</v>
      </c>
      <c r="C153" s="151">
        <v>245</v>
      </c>
      <c r="D153" s="173" t="s">
        <v>479</v>
      </c>
      <c r="E153" s="174">
        <v>2004</v>
      </c>
      <c r="F153" s="175" t="s">
        <v>3</v>
      </c>
      <c r="G153" s="176" t="s">
        <v>23</v>
      </c>
      <c r="H153" s="160" t="s">
        <v>480</v>
      </c>
      <c r="I153" s="161" t="s">
        <v>754</v>
      </c>
    </row>
    <row r="154" spans="1:10">
      <c r="A154" s="172"/>
      <c r="B154" s="143">
        <v>5</v>
      </c>
      <c r="D154" s="201"/>
      <c r="E154" s="158"/>
      <c r="F154" s="158"/>
      <c r="G154" s="159"/>
      <c r="H154" s="160"/>
    </row>
    <row r="155" spans="1:10">
      <c r="A155" s="172"/>
      <c r="B155" s="143">
        <v>6</v>
      </c>
      <c r="C155" s="151">
        <v>109</v>
      </c>
      <c r="D155" s="157" t="s">
        <v>381</v>
      </c>
      <c r="E155" s="158">
        <v>2004</v>
      </c>
      <c r="F155" s="158" t="s">
        <v>3</v>
      </c>
      <c r="G155" s="176" t="s">
        <v>11</v>
      </c>
      <c r="H155" s="160" t="s">
        <v>624</v>
      </c>
      <c r="I155" s="161" t="s">
        <v>842</v>
      </c>
    </row>
    <row r="156" spans="1:10">
      <c r="A156" s="172"/>
      <c r="B156" s="143">
        <v>7</v>
      </c>
    </row>
    <row r="157" spans="1:10">
      <c r="A157" s="172"/>
      <c r="B157" s="143">
        <v>8</v>
      </c>
      <c r="J157" s="149"/>
    </row>
    <row r="158" spans="1:10">
      <c r="A158" s="172"/>
      <c r="J158" s="149"/>
    </row>
    <row r="159" spans="1:10">
      <c r="A159" s="166">
        <v>17</v>
      </c>
      <c r="B159" s="156">
        <v>1</v>
      </c>
      <c r="C159" s="177">
        <v>166</v>
      </c>
      <c r="D159" s="178" t="s">
        <v>63</v>
      </c>
      <c r="E159" s="158">
        <v>2001</v>
      </c>
      <c r="F159" s="158" t="s">
        <v>3</v>
      </c>
      <c r="G159" s="159" t="s">
        <v>10</v>
      </c>
      <c r="H159" s="165" t="s">
        <v>258</v>
      </c>
      <c r="I159" s="161" t="s">
        <v>754</v>
      </c>
    </row>
    <row r="160" spans="1:10">
      <c r="A160" s="169"/>
      <c r="B160" s="143">
        <v>2</v>
      </c>
      <c r="C160" s="151">
        <v>243</v>
      </c>
      <c r="D160" s="178" t="s">
        <v>474</v>
      </c>
      <c r="E160" s="158">
        <v>2003</v>
      </c>
      <c r="F160" s="175" t="s">
        <v>3</v>
      </c>
      <c r="G160" s="176" t="s">
        <v>23</v>
      </c>
      <c r="H160" s="160" t="s">
        <v>475</v>
      </c>
      <c r="I160" s="222" t="s">
        <v>843</v>
      </c>
      <c r="J160" s="149"/>
    </row>
    <row r="161" spans="1:12">
      <c r="A161" s="172"/>
      <c r="B161" s="143">
        <v>3</v>
      </c>
      <c r="C161" s="151">
        <v>244</v>
      </c>
      <c r="D161" s="148" t="s">
        <v>476</v>
      </c>
      <c r="E161" s="167">
        <v>2001</v>
      </c>
      <c r="F161" s="143" t="s">
        <v>3</v>
      </c>
      <c r="G161" s="146" t="s">
        <v>23</v>
      </c>
      <c r="H161" s="165" t="s">
        <v>477</v>
      </c>
      <c r="I161" s="161" t="s">
        <v>844</v>
      </c>
    </row>
    <row r="162" spans="1:12">
      <c r="A162" s="172"/>
      <c r="B162" s="143">
        <v>4</v>
      </c>
      <c r="C162" s="151">
        <v>67</v>
      </c>
      <c r="D162" s="182" t="s">
        <v>335</v>
      </c>
      <c r="E162" s="158">
        <v>2002</v>
      </c>
      <c r="F162" s="158" t="s">
        <v>3</v>
      </c>
      <c r="G162" s="159" t="s">
        <v>37</v>
      </c>
      <c r="H162" s="160" t="s">
        <v>336</v>
      </c>
      <c r="I162" s="161" t="s">
        <v>261</v>
      </c>
      <c r="J162" s="149"/>
    </row>
    <row r="163" spans="1:12">
      <c r="A163" s="172"/>
      <c r="B163" s="143">
        <v>5</v>
      </c>
      <c r="C163" s="151">
        <v>277</v>
      </c>
      <c r="D163" s="148" t="s">
        <v>506</v>
      </c>
      <c r="E163" s="171">
        <v>2004</v>
      </c>
      <c r="F163" s="158" t="s">
        <v>3</v>
      </c>
      <c r="G163" s="159" t="s">
        <v>23</v>
      </c>
      <c r="H163" s="160" t="s">
        <v>114</v>
      </c>
      <c r="I163" s="161" t="s">
        <v>845</v>
      </c>
      <c r="J163" s="149"/>
    </row>
    <row r="164" spans="1:12">
      <c r="A164" s="172"/>
      <c r="B164" s="143">
        <v>6</v>
      </c>
      <c r="C164" s="151">
        <v>69</v>
      </c>
      <c r="D164" s="163" t="s">
        <v>341</v>
      </c>
      <c r="E164" s="180">
        <v>1999</v>
      </c>
      <c r="F164" s="158" t="s">
        <v>3</v>
      </c>
      <c r="G164" s="159" t="s">
        <v>37</v>
      </c>
      <c r="H164" s="160" t="s">
        <v>629</v>
      </c>
      <c r="I164" s="161" t="s">
        <v>846</v>
      </c>
    </row>
    <row r="165" spans="1:12">
      <c r="A165" s="172"/>
      <c r="B165" s="143">
        <v>7</v>
      </c>
      <c r="C165" s="151">
        <v>235</v>
      </c>
      <c r="D165" s="218" t="s">
        <v>469</v>
      </c>
      <c r="E165" s="174">
        <v>2004</v>
      </c>
      <c r="F165" s="175" t="s">
        <v>3</v>
      </c>
      <c r="G165" s="176" t="s">
        <v>23</v>
      </c>
      <c r="H165" s="160" t="s">
        <v>470</v>
      </c>
      <c r="I165" s="161" t="s">
        <v>847</v>
      </c>
      <c r="J165" s="149"/>
    </row>
    <row r="166" spans="1:12">
      <c r="A166" s="172"/>
      <c r="B166" s="143">
        <v>8</v>
      </c>
      <c r="C166" s="151">
        <v>90</v>
      </c>
      <c r="D166" s="217" t="s">
        <v>369</v>
      </c>
      <c r="E166" s="158">
        <v>2001</v>
      </c>
      <c r="F166" s="158" t="s">
        <v>3</v>
      </c>
      <c r="G166" s="159" t="s">
        <v>11</v>
      </c>
      <c r="H166" s="160" t="s">
        <v>370</v>
      </c>
      <c r="I166" s="161" t="s">
        <v>848</v>
      </c>
    </row>
    <row r="167" spans="1:12">
      <c r="A167" s="172"/>
      <c r="I167" s="325"/>
    </row>
    <row r="168" spans="1:12">
      <c r="A168" s="172"/>
      <c r="D168" s="200"/>
      <c r="E168" s="175"/>
      <c r="F168" s="175"/>
      <c r="G168" s="219"/>
      <c r="H168" s="223"/>
    </row>
    <row r="169" spans="1:12">
      <c r="A169" s="172"/>
      <c r="D169" s="182"/>
      <c r="E169" s="158"/>
      <c r="F169" s="158"/>
      <c r="G169" s="224">
        <f>SUBTOTAL(103,[Klub])</f>
        <v>43</v>
      </c>
      <c r="H169" s="225"/>
    </row>
    <row r="170" spans="1:12">
      <c r="L170" s="144" t="s">
        <v>855</v>
      </c>
    </row>
    <row r="171" spans="1:12">
      <c r="C171" s="350" t="s">
        <v>146</v>
      </c>
      <c r="D171" s="350"/>
      <c r="E171" s="350"/>
      <c r="F171" s="350"/>
      <c r="G171" s="350"/>
      <c r="H171" s="350"/>
      <c r="I171" s="350"/>
      <c r="J171" s="350"/>
    </row>
    <row r="172" spans="1:12">
      <c r="C172" s="184"/>
      <c r="D172" s="185"/>
      <c r="E172" s="184"/>
      <c r="F172" s="184"/>
      <c r="G172" s="184"/>
      <c r="H172" s="186"/>
      <c r="I172" s="323"/>
      <c r="J172" s="184"/>
    </row>
    <row r="173" spans="1:12">
      <c r="C173" s="226" t="s">
        <v>79</v>
      </c>
      <c r="D173" s="227" t="s">
        <v>24</v>
      </c>
      <c r="E173" s="191" t="s">
        <v>25</v>
      </c>
      <c r="F173" s="191" t="s">
        <v>26</v>
      </c>
      <c r="G173" s="191" t="s">
        <v>27</v>
      </c>
      <c r="H173" s="228" t="s">
        <v>1</v>
      </c>
      <c r="I173" s="324" t="s">
        <v>31</v>
      </c>
      <c r="J173" s="192" t="s">
        <v>32</v>
      </c>
    </row>
    <row r="174" spans="1:12">
      <c r="A174" s="166">
        <v>18</v>
      </c>
      <c r="B174" s="156">
        <v>1</v>
      </c>
      <c r="C174" s="151">
        <v>278</v>
      </c>
      <c r="D174" s="178" t="s">
        <v>508</v>
      </c>
      <c r="E174" s="158">
        <v>2007</v>
      </c>
      <c r="F174" s="158" t="s">
        <v>4</v>
      </c>
      <c r="G174" s="159" t="s">
        <v>23</v>
      </c>
      <c r="H174" s="160" t="s">
        <v>133</v>
      </c>
      <c r="I174" s="161" t="s">
        <v>745</v>
      </c>
      <c r="J174" s="229"/>
    </row>
    <row r="175" spans="1:12">
      <c r="A175" s="169"/>
      <c r="B175" s="143">
        <v>2</v>
      </c>
      <c r="C175" s="151">
        <v>292</v>
      </c>
      <c r="D175" s="178" t="s">
        <v>522</v>
      </c>
      <c r="E175" s="158">
        <v>2008</v>
      </c>
      <c r="F175" s="158" t="s">
        <v>4</v>
      </c>
      <c r="G175" s="159" t="s">
        <v>23</v>
      </c>
      <c r="H175" s="160" t="s">
        <v>133</v>
      </c>
      <c r="I175" s="161" t="s">
        <v>754</v>
      </c>
      <c r="J175" s="229"/>
    </row>
    <row r="176" spans="1:12">
      <c r="A176" s="172"/>
      <c r="B176" s="143">
        <v>3</v>
      </c>
      <c r="C176" s="151">
        <v>40</v>
      </c>
      <c r="D176" s="211" t="s">
        <v>600</v>
      </c>
      <c r="E176" s="212">
        <v>2009</v>
      </c>
      <c r="F176" s="143" t="s">
        <v>4</v>
      </c>
      <c r="G176" s="143" t="s">
        <v>42</v>
      </c>
      <c r="H176" s="160" t="s">
        <v>133</v>
      </c>
      <c r="I176" s="161" t="s">
        <v>754</v>
      </c>
      <c r="J176" s="229"/>
    </row>
    <row r="177" spans="1:10">
      <c r="A177" s="172"/>
      <c r="B177" s="143">
        <v>4</v>
      </c>
      <c r="C177" s="177">
        <v>201</v>
      </c>
      <c r="D177" s="218" t="s">
        <v>73</v>
      </c>
      <c r="E177" s="174">
        <v>2006</v>
      </c>
      <c r="F177" s="175" t="s">
        <v>4</v>
      </c>
      <c r="G177" s="176" t="s">
        <v>10</v>
      </c>
      <c r="H177" s="160" t="s">
        <v>133</v>
      </c>
      <c r="I177" s="161" t="s">
        <v>856</v>
      </c>
      <c r="J177" s="229"/>
    </row>
    <row r="178" spans="1:10">
      <c r="A178" s="172"/>
      <c r="B178" s="143">
        <v>5</v>
      </c>
      <c r="C178" s="151">
        <v>365</v>
      </c>
      <c r="D178" s="211" t="s">
        <v>231</v>
      </c>
      <c r="E178" s="212">
        <v>2006</v>
      </c>
      <c r="F178" s="143" t="s">
        <v>4</v>
      </c>
      <c r="G178" s="143" t="s">
        <v>10</v>
      </c>
      <c r="H178" s="165" t="s">
        <v>133</v>
      </c>
      <c r="I178" s="161" t="s">
        <v>706</v>
      </c>
      <c r="J178" s="229"/>
    </row>
    <row r="179" spans="1:10">
      <c r="A179" s="172"/>
      <c r="B179" s="143">
        <v>6</v>
      </c>
      <c r="C179" s="151">
        <v>372</v>
      </c>
      <c r="D179" s="173" t="s">
        <v>356</v>
      </c>
      <c r="E179" s="180">
        <v>2006</v>
      </c>
      <c r="F179" s="158" t="s">
        <v>4</v>
      </c>
      <c r="G179" s="158" t="s">
        <v>11</v>
      </c>
      <c r="H179" s="160" t="s">
        <v>133</v>
      </c>
      <c r="I179" s="161" t="s">
        <v>857</v>
      </c>
      <c r="J179" s="229"/>
    </row>
    <row r="180" spans="1:10">
      <c r="A180" s="172"/>
      <c r="B180" s="143">
        <v>7</v>
      </c>
      <c r="C180" s="151">
        <v>247</v>
      </c>
      <c r="D180" s="178" t="s">
        <v>482</v>
      </c>
      <c r="E180" s="158">
        <v>2007</v>
      </c>
      <c r="F180" s="158" t="s">
        <v>4</v>
      </c>
      <c r="G180" s="159" t="s">
        <v>23</v>
      </c>
      <c r="H180" s="160" t="s">
        <v>133</v>
      </c>
      <c r="I180" s="161" t="s">
        <v>858</v>
      </c>
      <c r="J180" s="229"/>
    </row>
    <row r="181" spans="1:10">
      <c r="A181" s="172"/>
      <c r="B181" s="143">
        <v>8</v>
      </c>
      <c r="C181" s="151">
        <v>289</v>
      </c>
      <c r="D181" s="218" t="s">
        <v>519</v>
      </c>
      <c r="E181" s="174">
        <v>2007</v>
      </c>
      <c r="F181" s="175" t="s">
        <v>4</v>
      </c>
      <c r="G181" s="176" t="s">
        <v>23</v>
      </c>
      <c r="H181" s="160" t="s">
        <v>133</v>
      </c>
      <c r="I181" s="161" t="s">
        <v>859</v>
      </c>
      <c r="J181" s="229"/>
    </row>
    <row r="182" spans="1:10">
      <c r="A182" s="172"/>
      <c r="C182" s="193"/>
      <c r="D182" s="194"/>
      <c r="E182" s="154"/>
      <c r="F182" s="154"/>
      <c r="G182" s="154"/>
      <c r="J182" s="229"/>
    </row>
    <row r="183" spans="1:10">
      <c r="A183" s="166">
        <v>19</v>
      </c>
      <c r="B183" s="156">
        <v>1</v>
      </c>
      <c r="C183" s="193">
        <v>347</v>
      </c>
      <c r="D183" s="194" t="s">
        <v>215</v>
      </c>
      <c r="E183" s="167">
        <v>2007</v>
      </c>
      <c r="F183" s="154" t="s">
        <v>4</v>
      </c>
      <c r="G183" s="154" t="s">
        <v>10</v>
      </c>
      <c r="H183" s="165" t="s">
        <v>133</v>
      </c>
      <c r="I183" s="161" t="s">
        <v>860</v>
      </c>
      <c r="J183" s="229"/>
    </row>
    <row r="184" spans="1:10">
      <c r="A184" s="169"/>
      <c r="B184" s="143">
        <v>2</v>
      </c>
      <c r="C184" s="193">
        <v>348</v>
      </c>
      <c r="D184" s="194" t="s">
        <v>216</v>
      </c>
      <c r="E184" s="167">
        <v>2007</v>
      </c>
      <c r="F184" s="154" t="s">
        <v>4</v>
      </c>
      <c r="G184" s="154" t="s">
        <v>10</v>
      </c>
      <c r="H184" s="165" t="s">
        <v>133</v>
      </c>
      <c r="I184" s="161" t="s">
        <v>861</v>
      </c>
      <c r="J184" s="229"/>
    </row>
    <row r="185" spans="1:10">
      <c r="A185" s="172"/>
      <c r="B185" s="143">
        <v>3</v>
      </c>
      <c r="C185" s="193">
        <v>368</v>
      </c>
      <c r="D185" s="208" t="s">
        <v>234</v>
      </c>
      <c r="E185" s="171">
        <v>2007</v>
      </c>
      <c r="F185" s="158" t="s">
        <v>4</v>
      </c>
      <c r="G185" s="159" t="s">
        <v>10</v>
      </c>
      <c r="H185" s="160" t="s">
        <v>133</v>
      </c>
      <c r="I185" s="161" t="s">
        <v>862</v>
      </c>
      <c r="J185" s="229"/>
    </row>
    <row r="186" spans="1:10">
      <c r="A186" s="172"/>
      <c r="B186" s="143">
        <v>4</v>
      </c>
      <c r="C186" s="193">
        <v>380</v>
      </c>
      <c r="D186" s="208" t="s">
        <v>535</v>
      </c>
      <c r="E186" s="158">
        <v>2007</v>
      </c>
      <c r="F186" s="158" t="s">
        <v>4</v>
      </c>
      <c r="G186" s="159" t="s">
        <v>23</v>
      </c>
      <c r="H186" s="160" t="s">
        <v>133</v>
      </c>
      <c r="I186" s="161" t="s">
        <v>754</v>
      </c>
      <c r="J186" s="229"/>
    </row>
    <row r="187" spans="1:10">
      <c r="A187" s="172"/>
      <c r="B187" s="143">
        <v>5</v>
      </c>
      <c r="C187" s="193">
        <v>349</v>
      </c>
      <c r="D187" s="208" t="s">
        <v>217</v>
      </c>
      <c r="E187" s="167">
        <v>2008</v>
      </c>
      <c r="F187" s="154" t="s">
        <v>4</v>
      </c>
      <c r="G187" s="195" t="s">
        <v>10</v>
      </c>
      <c r="H187" s="165" t="s">
        <v>133</v>
      </c>
      <c r="I187" s="161" t="s">
        <v>863</v>
      </c>
      <c r="J187" s="229"/>
    </row>
    <row r="188" spans="1:10">
      <c r="A188" s="172"/>
      <c r="B188" s="143">
        <v>6</v>
      </c>
      <c r="C188" s="193">
        <v>350</v>
      </c>
      <c r="D188" s="208" t="s">
        <v>218</v>
      </c>
      <c r="E188" s="167">
        <v>2008</v>
      </c>
      <c r="F188" s="154" t="s">
        <v>4</v>
      </c>
      <c r="G188" s="195" t="s">
        <v>10</v>
      </c>
      <c r="H188" s="165" t="s">
        <v>133</v>
      </c>
      <c r="I188" s="161" t="s">
        <v>864</v>
      </c>
      <c r="J188" s="229"/>
    </row>
    <row r="189" spans="1:10">
      <c r="A189" s="172"/>
      <c r="B189" s="143">
        <v>7</v>
      </c>
      <c r="C189" s="193">
        <v>351</v>
      </c>
      <c r="D189" s="208" t="s">
        <v>219</v>
      </c>
      <c r="E189" s="167">
        <v>2008</v>
      </c>
      <c r="F189" s="154" t="s">
        <v>4</v>
      </c>
      <c r="G189" s="195" t="s">
        <v>10</v>
      </c>
      <c r="H189" s="165" t="s">
        <v>133</v>
      </c>
      <c r="I189" s="161" t="s">
        <v>865</v>
      </c>
      <c r="J189" s="229"/>
    </row>
    <row r="190" spans="1:10">
      <c r="A190" s="172"/>
      <c r="B190" s="143">
        <v>8</v>
      </c>
      <c r="C190" s="193">
        <v>352</v>
      </c>
      <c r="D190" s="208" t="s">
        <v>220</v>
      </c>
      <c r="E190" s="167">
        <v>2008</v>
      </c>
      <c r="F190" s="154" t="s">
        <v>4</v>
      </c>
      <c r="G190" s="205" t="s">
        <v>10</v>
      </c>
      <c r="H190" s="165" t="s">
        <v>133</v>
      </c>
      <c r="I190" s="161" t="s">
        <v>281</v>
      </c>
      <c r="J190" s="229"/>
    </row>
    <row r="191" spans="1:10">
      <c r="A191" s="172"/>
      <c r="C191" s="193"/>
      <c r="D191" s="194"/>
      <c r="E191" s="154"/>
      <c r="F191" s="154"/>
      <c r="G191" s="154"/>
      <c r="J191" s="229"/>
    </row>
    <row r="192" spans="1:10">
      <c r="A192" s="166">
        <v>20</v>
      </c>
      <c r="B192" s="156">
        <v>1</v>
      </c>
      <c r="C192" s="193">
        <v>369</v>
      </c>
      <c r="D192" s="163" t="s">
        <v>235</v>
      </c>
      <c r="E192" s="171">
        <v>2008</v>
      </c>
      <c r="F192" s="158" t="s">
        <v>4</v>
      </c>
      <c r="G192" s="183" t="s">
        <v>42</v>
      </c>
      <c r="H192" s="160" t="s">
        <v>133</v>
      </c>
      <c r="I192" s="161" t="s">
        <v>866</v>
      </c>
      <c r="J192" s="229"/>
    </row>
    <row r="193" spans="1:10">
      <c r="A193" s="169"/>
      <c r="B193" s="143">
        <v>2</v>
      </c>
      <c r="C193" s="193">
        <v>354</v>
      </c>
      <c r="D193" s="208" t="s">
        <v>222</v>
      </c>
      <c r="E193" s="167">
        <v>2009</v>
      </c>
      <c r="F193" s="154" t="s">
        <v>4</v>
      </c>
      <c r="G193" s="205" t="s">
        <v>10</v>
      </c>
      <c r="H193" s="165" t="s">
        <v>133</v>
      </c>
      <c r="I193" s="161" t="s">
        <v>867</v>
      </c>
      <c r="J193" s="229"/>
    </row>
    <row r="194" spans="1:10">
      <c r="A194" s="172"/>
      <c r="B194" s="143">
        <v>3</v>
      </c>
      <c r="C194" s="193">
        <v>207</v>
      </c>
      <c r="D194" s="208" t="s">
        <v>407</v>
      </c>
      <c r="E194" s="158">
        <v>2009</v>
      </c>
      <c r="F194" s="158" t="s">
        <v>4</v>
      </c>
      <c r="G194" s="183" t="s">
        <v>11</v>
      </c>
      <c r="H194" s="160" t="s">
        <v>643</v>
      </c>
      <c r="I194" s="161" t="s">
        <v>754</v>
      </c>
      <c r="J194" s="229"/>
    </row>
    <row r="195" spans="1:10">
      <c r="A195" s="172"/>
      <c r="B195" s="143">
        <v>4</v>
      </c>
      <c r="C195" s="193">
        <v>149</v>
      </c>
      <c r="D195" s="208" t="s">
        <v>405</v>
      </c>
      <c r="E195" s="158">
        <v>2010</v>
      </c>
      <c r="F195" s="158" t="s">
        <v>4</v>
      </c>
      <c r="G195" s="183" t="s">
        <v>11</v>
      </c>
      <c r="H195" s="160" t="s">
        <v>647</v>
      </c>
      <c r="I195" s="161" t="s">
        <v>868</v>
      </c>
      <c r="J195" s="229"/>
    </row>
    <row r="196" spans="1:10">
      <c r="A196" s="172"/>
      <c r="B196" s="143">
        <v>5</v>
      </c>
      <c r="C196" s="193">
        <v>146</v>
      </c>
      <c r="D196" s="208" t="s">
        <v>404</v>
      </c>
      <c r="E196" s="158">
        <v>2008</v>
      </c>
      <c r="F196" s="158" t="s">
        <v>4</v>
      </c>
      <c r="G196" s="183" t="s">
        <v>11</v>
      </c>
      <c r="H196" s="160" t="s">
        <v>645</v>
      </c>
      <c r="I196" s="161" t="s">
        <v>869</v>
      </c>
      <c r="J196" s="229"/>
    </row>
    <row r="197" spans="1:10">
      <c r="A197" s="172"/>
      <c r="B197" s="143">
        <v>6</v>
      </c>
      <c r="C197" s="193">
        <v>366</v>
      </c>
      <c r="D197" s="230" t="s">
        <v>232</v>
      </c>
      <c r="E197" s="158">
        <v>2009</v>
      </c>
      <c r="F197" s="158" t="s">
        <v>4</v>
      </c>
      <c r="G197" s="183" t="s">
        <v>10</v>
      </c>
      <c r="H197" s="160" t="s">
        <v>133</v>
      </c>
      <c r="I197" s="161" t="s">
        <v>870</v>
      </c>
      <c r="J197" s="229"/>
    </row>
    <row r="198" spans="1:10">
      <c r="A198" s="172"/>
      <c r="B198" s="143">
        <v>7</v>
      </c>
      <c r="C198" s="193">
        <v>364</v>
      </c>
      <c r="D198" s="208" t="s">
        <v>230</v>
      </c>
      <c r="E198" s="167">
        <v>2009</v>
      </c>
      <c r="F198" s="154" t="s">
        <v>4</v>
      </c>
      <c r="G198" s="205" t="s">
        <v>10</v>
      </c>
      <c r="H198" s="165" t="s">
        <v>133</v>
      </c>
      <c r="I198" s="161" t="s">
        <v>871</v>
      </c>
      <c r="J198" s="229"/>
    </row>
    <row r="199" spans="1:10">
      <c r="A199" s="172"/>
      <c r="B199" s="143">
        <v>8</v>
      </c>
      <c r="C199" s="193">
        <v>381</v>
      </c>
      <c r="D199" s="208" t="s">
        <v>536</v>
      </c>
      <c r="E199" s="158">
        <v>2008</v>
      </c>
      <c r="F199" s="158" t="s">
        <v>4</v>
      </c>
      <c r="G199" s="183" t="s">
        <v>23</v>
      </c>
      <c r="H199" s="160" t="s">
        <v>133</v>
      </c>
      <c r="I199" s="161" t="s">
        <v>872</v>
      </c>
      <c r="J199" s="229"/>
    </row>
    <row r="200" spans="1:10">
      <c r="A200" s="172"/>
      <c r="C200" s="193"/>
      <c r="D200" s="194"/>
      <c r="E200" s="154"/>
      <c r="F200" s="154"/>
      <c r="G200" s="154"/>
      <c r="J200" s="229"/>
    </row>
    <row r="201" spans="1:10">
      <c r="A201" s="166">
        <v>21</v>
      </c>
      <c r="B201" s="156">
        <v>1</v>
      </c>
      <c r="C201" s="193">
        <v>142</v>
      </c>
      <c r="D201" s="163" t="s">
        <v>401</v>
      </c>
      <c r="E201" s="158">
        <v>2008</v>
      </c>
      <c r="F201" s="158" t="s">
        <v>4</v>
      </c>
      <c r="G201" s="183" t="s">
        <v>11</v>
      </c>
      <c r="H201" s="160" t="s">
        <v>119</v>
      </c>
      <c r="I201" s="161" t="s">
        <v>873</v>
      </c>
      <c r="J201" s="229"/>
    </row>
    <row r="202" spans="1:10">
      <c r="A202" s="169"/>
      <c r="B202" s="143">
        <v>2</v>
      </c>
      <c r="C202" s="193">
        <v>223</v>
      </c>
      <c r="D202" s="194" t="s">
        <v>415</v>
      </c>
      <c r="E202" s="158">
        <v>2006</v>
      </c>
      <c r="F202" s="158" t="s">
        <v>4</v>
      </c>
      <c r="G202" s="183" t="s">
        <v>11</v>
      </c>
      <c r="H202" s="160" t="s">
        <v>648</v>
      </c>
      <c r="I202" s="161" t="s">
        <v>556</v>
      </c>
      <c r="J202" s="229"/>
    </row>
    <row r="203" spans="1:10">
      <c r="A203" s="172"/>
      <c r="B203" s="143">
        <v>3</v>
      </c>
      <c r="C203" s="193"/>
      <c r="D203" s="230" t="s">
        <v>356</v>
      </c>
      <c r="E203" s="158">
        <v>2009</v>
      </c>
      <c r="F203" s="158" t="s">
        <v>4</v>
      </c>
      <c r="G203" s="159" t="s">
        <v>11</v>
      </c>
      <c r="H203" s="160" t="s">
        <v>186</v>
      </c>
      <c r="I203" s="161" t="s">
        <v>754</v>
      </c>
      <c r="J203" s="229"/>
    </row>
    <row r="204" spans="1:10">
      <c r="A204" s="172"/>
      <c r="B204" s="143">
        <v>4</v>
      </c>
      <c r="C204" s="193">
        <v>82</v>
      </c>
      <c r="D204" s="230" t="s">
        <v>361</v>
      </c>
      <c r="E204" s="158">
        <v>2009</v>
      </c>
      <c r="F204" s="158" t="s">
        <v>4</v>
      </c>
      <c r="G204" s="159" t="s">
        <v>11</v>
      </c>
      <c r="H204" s="160" t="s">
        <v>649</v>
      </c>
      <c r="I204" s="161" t="s">
        <v>874</v>
      </c>
      <c r="J204" s="229"/>
    </row>
    <row r="205" spans="1:10">
      <c r="A205" s="172"/>
      <c r="B205" s="143">
        <v>5</v>
      </c>
      <c r="C205" s="231">
        <v>200</v>
      </c>
      <c r="D205" s="170" t="s">
        <v>100</v>
      </c>
      <c r="E205" s="171">
        <v>2007</v>
      </c>
      <c r="F205" s="158" t="s">
        <v>4</v>
      </c>
      <c r="G205" s="183" t="s">
        <v>10</v>
      </c>
      <c r="H205" s="160" t="s">
        <v>299</v>
      </c>
      <c r="I205" s="161" t="s">
        <v>875</v>
      </c>
      <c r="J205" s="229"/>
    </row>
    <row r="206" spans="1:10">
      <c r="A206" s="172"/>
      <c r="B206" s="143">
        <v>6</v>
      </c>
      <c r="C206" s="193">
        <v>60</v>
      </c>
      <c r="D206" s="170" t="s">
        <v>329</v>
      </c>
      <c r="E206" s="158">
        <v>2007</v>
      </c>
      <c r="F206" s="158" t="s">
        <v>4</v>
      </c>
      <c r="G206" s="183" t="s">
        <v>37</v>
      </c>
      <c r="H206" s="160" t="s">
        <v>330</v>
      </c>
      <c r="I206" s="161" t="s">
        <v>876</v>
      </c>
      <c r="J206" s="229"/>
    </row>
    <row r="207" spans="1:10">
      <c r="A207" s="172"/>
      <c r="B207" s="143">
        <v>7</v>
      </c>
      <c r="C207" s="231">
        <v>202</v>
      </c>
      <c r="D207" s="163" t="s">
        <v>101</v>
      </c>
      <c r="E207" s="171">
        <v>2009</v>
      </c>
      <c r="F207" s="158" t="s">
        <v>4</v>
      </c>
      <c r="G207" s="183" t="s">
        <v>10</v>
      </c>
      <c r="H207" s="160" t="s">
        <v>301</v>
      </c>
      <c r="I207" s="161" t="s">
        <v>877</v>
      </c>
      <c r="J207" s="229"/>
    </row>
    <row r="208" spans="1:10">
      <c r="A208" s="172"/>
      <c r="B208" s="143">
        <v>8</v>
      </c>
      <c r="C208" s="193">
        <v>145</v>
      </c>
      <c r="D208" s="163" t="s">
        <v>403</v>
      </c>
      <c r="E208" s="158">
        <v>2008</v>
      </c>
      <c r="F208" s="158" t="s">
        <v>4</v>
      </c>
      <c r="G208" s="183" t="s">
        <v>11</v>
      </c>
      <c r="H208" s="160" t="s">
        <v>119</v>
      </c>
      <c r="I208" s="161" t="s">
        <v>878</v>
      </c>
      <c r="J208" s="229"/>
    </row>
    <row r="209" spans="1:10">
      <c r="A209" s="181"/>
      <c r="B209" s="232"/>
      <c r="C209" s="193"/>
      <c r="D209" s="194"/>
      <c r="E209" s="154"/>
      <c r="F209" s="154"/>
      <c r="G209" s="154"/>
      <c r="J209" s="229"/>
    </row>
    <row r="210" spans="1:10">
      <c r="A210" s="166">
        <v>22</v>
      </c>
      <c r="B210" s="156">
        <v>1</v>
      </c>
      <c r="C210" s="193">
        <v>141</v>
      </c>
      <c r="D210" s="163" t="s">
        <v>400</v>
      </c>
      <c r="E210" s="171">
        <v>2008</v>
      </c>
      <c r="F210" s="158" t="s">
        <v>4</v>
      </c>
      <c r="G210" s="159" t="s">
        <v>11</v>
      </c>
      <c r="H210" s="160" t="s">
        <v>641</v>
      </c>
      <c r="I210" s="161" t="s">
        <v>879</v>
      </c>
      <c r="J210" s="229"/>
    </row>
    <row r="211" spans="1:10">
      <c r="A211" s="169"/>
      <c r="B211" s="143">
        <v>2</v>
      </c>
      <c r="C211" s="193">
        <v>45</v>
      </c>
      <c r="D211" s="194" t="s">
        <v>450</v>
      </c>
      <c r="E211" s="158">
        <v>2008</v>
      </c>
      <c r="F211" s="158" t="s">
        <v>4</v>
      </c>
      <c r="G211" s="159" t="s">
        <v>13</v>
      </c>
      <c r="H211" s="160" t="s">
        <v>449</v>
      </c>
      <c r="I211" s="161" t="s">
        <v>880</v>
      </c>
      <c r="J211" s="229"/>
    </row>
    <row r="212" spans="1:10">
      <c r="A212" s="172"/>
      <c r="B212" s="143">
        <v>3</v>
      </c>
      <c r="C212" s="193">
        <v>227</v>
      </c>
      <c r="D212" s="208" t="s">
        <v>418</v>
      </c>
      <c r="E212" s="158">
        <v>2006</v>
      </c>
      <c r="F212" s="158" t="s">
        <v>4</v>
      </c>
      <c r="G212" s="159" t="s">
        <v>11</v>
      </c>
      <c r="H212" s="160" t="s">
        <v>442</v>
      </c>
      <c r="I212" s="161" t="s">
        <v>745</v>
      </c>
      <c r="J212" s="229"/>
    </row>
    <row r="213" spans="1:10">
      <c r="A213" s="172"/>
      <c r="B213" s="143">
        <v>4</v>
      </c>
      <c r="C213" s="193">
        <v>132</v>
      </c>
      <c r="D213" s="208" t="s">
        <v>396</v>
      </c>
      <c r="E213" s="158">
        <v>2009</v>
      </c>
      <c r="F213" s="158" t="s">
        <v>4</v>
      </c>
      <c r="G213" s="159" t="s">
        <v>11</v>
      </c>
      <c r="H213" s="160" t="s">
        <v>639</v>
      </c>
      <c r="I213" s="161" t="s">
        <v>881</v>
      </c>
      <c r="J213" s="229"/>
    </row>
    <row r="214" spans="1:10">
      <c r="A214" s="172"/>
      <c r="B214" s="143">
        <v>5</v>
      </c>
      <c r="C214" s="193">
        <v>21</v>
      </c>
      <c r="D214" s="208" t="s">
        <v>596</v>
      </c>
      <c r="E214" s="158">
        <v>2005</v>
      </c>
      <c r="F214" s="158" t="s">
        <v>4</v>
      </c>
      <c r="G214" s="159" t="s">
        <v>42</v>
      </c>
      <c r="H214" s="160" t="s">
        <v>597</v>
      </c>
      <c r="I214" s="161" t="s">
        <v>882</v>
      </c>
      <c r="J214" s="229"/>
    </row>
    <row r="215" spans="1:10">
      <c r="A215" s="172"/>
      <c r="B215" s="143">
        <v>6</v>
      </c>
      <c r="C215" s="231">
        <v>198</v>
      </c>
      <c r="D215" s="163" t="s">
        <v>98</v>
      </c>
      <c r="E215" s="171">
        <v>2008</v>
      </c>
      <c r="F215" s="158" t="s">
        <v>4</v>
      </c>
      <c r="G215" s="159" t="s">
        <v>10</v>
      </c>
      <c r="H215" s="160" t="s">
        <v>296</v>
      </c>
      <c r="I215" s="161" t="s">
        <v>876</v>
      </c>
      <c r="J215" s="229"/>
    </row>
    <row r="216" spans="1:10">
      <c r="A216" s="172"/>
      <c r="B216" s="143">
        <v>7</v>
      </c>
      <c r="C216" s="231">
        <v>196</v>
      </c>
      <c r="D216" s="170" t="s">
        <v>97</v>
      </c>
      <c r="E216" s="171">
        <v>2008</v>
      </c>
      <c r="F216" s="158" t="s">
        <v>4</v>
      </c>
      <c r="G216" s="159" t="s">
        <v>10</v>
      </c>
      <c r="H216" s="160" t="s">
        <v>294</v>
      </c>
      <c r="I216" s="161" t="s">
        <v>883</v>
      </c>
      <c r="J216" s="229"/>
    </row>
    <row r="217" spans="1:10">
      <c r="A217" s="172"/>
      <c r="B217" s="143">
        <v>8</v>
      </c>
      <c r="C217" s="193">
        <v>14</v>
      </c>
      <c r="D217" s="208" t="s">
        <v>566</v>
      </c>
      <c r="E217" s="158">
        <v>2005</v>
      </c>
      <c r="F217" s="158" t="s">
        <v>4</v>
      </c>
      <c r="G217" s="159" t="s">
        <v>42</v>
      </c>
      <c r="H217" s="160" t="s">
        <v>567</v>
      </c>
      <c r="I217" s="161" t="s">
        <v>884</v>
      </c>
      <c r="J217" s="229"/>
    </row>
    <row r="218" spans="1:10">
      <c r="A218" s="172"/>
      <c r="C218" s="193"/>
      <c r="D218" s="194"/>
      <c r="E218" s="154"/>
      <c r="F218" s="154"/>
      <c r="G218" s="154"/>
      <c r="J218" s="229"/>
    </row>
    <row r="219" spans="1:10">
      <c r="A219" s="166">
        <v>23</v>
      </c>
      <c r="B219" s="156">
        <v>1</v>
      </c>
      <c r="C219" s="193">
        <v>208</v>
      </c>
      <c r="D219" s="208" t="s">
        <v>408</v>
      </c>
      <c r="E219" s="158">
        <v>2009</v>
      </c>
      <c r="F219" s="158" t="s">
        <v>4</v>
      </c>
      <c r="G219" s="159" t="s">
        <v>11</v>
      </c>
      <c r="H219" s="160" t="s">
        <v>638</v>
      </c>
      <c r="I219" s="161" t="s">
        <v>885</v>
      </c>
      <c r="J219" s="229"/>
    </row>
    <row r="220" spans="1:10">
      <c r="A220" s="169"/>
      <c r="B220" s="143">
        <v>2</v>
      </c>
      <c r="C220" s="193">
        <v>144</v>
      </c>
      <c r="D220" s="170" t="s">
        <v>402</v>
      </c>
      <c r="E220" s="158">
        <v>2008</v>
      </c>
      <c r="F220" s="158" t="s">
        <v>4</v>
      </c>
      <c r="G220" s="159" t="s">
        <v>11</v>
      </c>
      <c r="H220" s="160" t="s">
        <v>637</v>
      </c>
      <c r="I220" s="161" t="s">
        <v>886</v>
      </c>
      <c r="J220" s="229"/>
    </row>
    <row r="221" spans="1:10">
      <c r="A221" s="172"/>
      <c r="B221" s="143">
        <v>3</v>
      </c>
      <c r="C221" s="193">
        <v>7</v>
      </c>
      <c r="D221" s="163" t="s">
        <v>568</v>
      </c>
      <c r="E221" s="158">
        <v>2009</v>
      </c>
      <c r="F221" s="158" t="s">
        <v>4</v>
      </c>
      <c r="G221" s="159" t="s">
        <v>42</v>
      </c>
      <c r="H221" s="160" t="s">
        <v>636</v>
      </c>
      <c r="I221" s="161" t="s">
        <v>887</v>
      </c>
      <c r="J221" s="229"/>
    </row>
    <row r="222" spans="1:10">
      <c r="A222" s="172"/>
      <c r="B222" s="143">
        <v>4</v>
      </c>
      <c r="C222" s="231">
        <v>188</v>
      </c>
      <c r="D222" s="170" t="s">
        <v>62</v>
      </c>
      <c r="E222" s="171">
        <v>2007</v>
      </c>
      <c r="F222" s="158" t="s">
        <v>4</v>
      </c>
      <c r="G222" s="159" t="s">
        <v>10</v>
      </c>
      <c r="H222" s="160" t="s">
        <v>284</v>
      </c>
      <c r="I222" s="161" t="s">
        <v>888</v>
      </c>
      <c r="J222" s="229"/>
    </row>
    <row r="223" spans="1:10">
      <c r="A223" s="172"/>
      <c r="B223" s="143">
        <v>5</v>
      </c>
      <c r="C223" s="231">
        <v>185</v>
      </c>
      <c r="D223" s="170" t="s">
        <v>92</v>
      </c>
      <c r="E223" s="171">
        <v>2007</v>
      </c>
      <c r="F223" s="158" t="s">
        <v>4</v>
      </c>
      <c r="G223" s="159" t="s">
        <v>10</v>
      </c>
      <c r="H223" s="160" t="s">
        <v>281</v>
      </c>
      <c r="I223" s="161" t="s">
        <v>889</v>
      </c>
      <c r="J223" s="229"/>
    </row>
    <row r="224" spans="1:10">
      <c r="A224" s="172"/>
      <c r="B224" s="143">
        <v>6</v>
      </c>
      <c r="C224" s="231">
        <v>189</v>
      </c>
      <c r="D224" s="170" t="s">
        <v>76</v>
      </c>
      <c r="E224" s="171">
        <v>2008</v>
      </c>
      <c r="F224" s="158" t="s">
        <v>4</v>
      </c>
      <c r="G224" s="159" t="s">
        <v>10</v>
      </c>
      <c r="H224" s="160" t="s">
        <v>286</v>
      </c>
      <c r="I224" s="161" t="s">
        <v>890</v>
      </c>
      <c r="J224" s="229"/>
    </row>
    <row r="225" spans="1:10">
      <c r="A225" s="172"/>
      <c r="B225" s="143">
        <v>7</v>
      </c>
      <c r="C225" s="231">
        <v>194</v>
      </c>
      <c r="D225" s="170" t="s">
        <v>95</v>
      </c>
      <c r="E225" s="171">
        <v>2008</v>
      </c>
      <c r="F225" s="158" t="s">
        <v>4</v>
      </c>
      <c r="G225" s="159" t="s">
        <v>10</v>
      </c>
      <c r="H225" s="160" t="s">
        <v>291</v>
      </c>
      <c r="I225" s="161" t="s">
        <v>891</v>
      </c>
      <c r="J225" s="229"/>
    </row>
    <row r="226" spans="1:10">
      <c r="A226" s="172"/>
      <c r="B226" s="143">
        <v>8</v>
      </c>
      <c r="C226" s="231">
        <v>187</v>
      </c>
      <c r="D226" s="170" t="s">
        <v>74</v>
      </c>
      <c r="E226" s="171">
        <v>2007</v>
      </c>
      <c r="F226" s="158" t="s">
        <v>4</v>
      </c>
      <c r="G226" s="159" t="s">
        <v>10</v>
      </c>
      <c r="H226" s="160" t="s">
        <v>129</v>
      </c>
      <c r="I226" s="161" t="s">
        <v>962</v>
      </c>
      <c r="J226" s="229"/>
    </row>
    <row r="227" spans="1:10">
      <c r="A227" s="172"/>
      <c r="B227" s="143">
        <v>9</v>
      </c>
      <c r="C227" s="193"/>
      <c r="D227" s="194" t="s">
        <v>356</v>
      </c>
      <c r="E227" s="199">
        <v>2006</v>
      </c>
      <c r="F227" s="154" t="s">
        <v>4</v>
      </c>
      <c r="G227" s="154" t="s">
        <v>11</v>
      </c>
      <c r="H227" s="160" t="s">
        <v>963</v>
      </c>
      <c r="I227" s="161" t="s">
        <v>892</v>
      </c>
      <c r="J227" s="229"/>
    </row>
    <row r="228" spans="1:10">
      <c r="A228" s="172"/>
      <c r="C228" s="193"/>
      <c r="D228" s="194"/>
      <c r="E228" s="154"/>
      <c r="F228" s="154"/>
      <c r="G228" s="154"/>
      <c r="J228" s="229"/>
    </row>
    <row r="229" spans="1:10">
      <c r="A229" s="166">
        <v>24</v>
      </c>
      <c r="B229" s="156">
        <v>1</v>
      </c>
      <c r="C229" s="231">
        <v>173</v>
      </c>
      <c r="D229" s="170" t="s">
        <v>132</v>
      </c>
      <c r="E229" s="158">
        <v>2006</v>
      </c>
      <c r="F229" s="158" t="s">
        <v>4</v>
      </c>
      <c r="G229" s="159" t="s">
        <v>10</v>
      </c>
      <c r="H229" s="160" t="s">
        <v>135</v>
      </c>
      <c r="I229" s="161" t="s">
        <v>745</v>
      </c>
      <c r="J229" s="229"/>
    </row>
    <row r="230" spans="1:10">
      <c r="A230" s="169"/>
      <c r="B230" s="143">
        <v>2</v>
      </c>
      <c r="C230" s="231">
        <v>205</v>
      </c>
      <c r="D230" s="163" t="s">
        <v>58</v>
      </c>
      <c r="E230" s="171">
        <v>2006</v>
      </c>
      <c r="F230" s="158" t="s">
        <v>4</v>
      </c>
      <c r="G230" s="159" t="s">
        <v>10</v>
      </c>
      <c r="H230" s="160" t="s">
        <v>307</v>
      </c>
      <c r="I230" s="161" t="s">
        <v>893</v>
      </c>
      <c r="J230" s="229"/>
    </row>
    <row r="231" spans="1:10">
      <c r="A231" s="172"/>
      <c r="B231" s="143">
        <v>3</v>
      </c>
      <c r="C231" s="231">
        <v>184</v>
      </c>
      <c r="D231" s="170" t="s">
        <v>91</v>
      </c>
      <c r="E231" s="171">
        <v>2006</v>
      </c>
      <c r="F231" s="158" t="s">
        <v>4</v>
      </c>
      <c r="G231" s="159" t="s">
        <v>10</v>
      </c>
      <c r="H231" s="160" t="s">
        <v>279</v>
      </c>
      <c r="I231" s="161" t="s">
        <v>894</v>
      </c>
      <c r="J231" s="229"/>
    </row>
    <row r="232" spans="1:10">
      <c r="A232" s="172"/>
      <c r="B232" s="143">
        <v>4</v>
      </c>
      <c r="C232" s="193">
        <v>58</v>
      </c>
      <c r="D232" s="163" t="s">
        <v>326</v>
      </c>
      <c r="E232" s="171">
        <v>2005</v>
      </c>
      <c r="F232" s="158" t="s">
        <v>4</v>
      </c>
      <c r="G232" s="159" t="s">
        <v>37</v>
      </c>
      <c r="H232" s="160" t="s">
        <v>327</v>
      </c>
      <c r="I232" s="161" t="s">
        <v>895</v>
      </c>
      <c r="J232" s="229"/>
    </row>
    <row r="233" spans="1:10">
      <c r="A233" s="172"/>
      <c r="B233" s="143">
        <v>5</v>
      </c>
      <c r="C233" s="231">
        <v>183</v>
      </c>
      <c r="D233" s="163" t="s">
        <v>60</v>
      </c>
      <c r="E233" s="171">
        <v>2009</v>
      </c>
      <c r="F233" s="158" t="s">
        <v>4</v>
      </c>
      <c r="G233" s="183" t="s">
        <v>10</v>
      </c>
      <c r="H233" s="160" t="s">
        <v>277</v>
      </c>
      <c r="I233" s="161" t="s">
        <v>896</v>
      </c>
      <c r="J233" s="229"/>
    </row>
    <row r="234" spans="1:10">
      <c r="A234" s="172"/>
      <c r="B234" s="143">
        <v>6</v>
      </c>
      <c r="C234" s="193">
        <v>228</v>
      </c>
      <c r="D234" s="230" t="s">
        <v>419</v>
      </c>
      <c r="E234" s="158">
        <v>2006</v>
      </c>
      <c r="F234" s="158" t="s">
        <v>4</v>
      </c>
      <c r="G234" s="159" t="s">
        <v>11</v>
      </c>
      <c r="H234" s="160" t="s">
        <v>420</v>
      </c>
      <c r="I234" s="161" t="s">
        <v>807</v>
      </c>
      <c r="J234" s="229"/>
    </row>
    <row r="235" spans="1:10">
      <c r="A235" s="172"/>
      <c r="B235" s="143">
        <v>7</v>
      </c>
      <c r="C235" s="231">
        <v>318</v>
      </c>
      <c r="D235" s="163" t="s">
        <v>140</v>
      </c>
      <c r="E235" s="171">
        <v>2008</v>
      </c>
      <c r="F235" s="158" t="s">
        <v>4</v>
      </c>
      <c r="G235" s="159" t="s">
        <v>10</v>
      </c>
      <c r="H235" s="160" t="s">
        <v>310</v>
      </c>
      <c r="I235" s="161" t="s">
        <v>897</v>
      </c>
      <c r="J235" s="229"/>
    </row>
    <row r="236" spans="1:10">
      <c r="A236" s="172"/>
      <c r="B236" s="143">
        <v>8</v>
      </c>
      <c r="C236" s="233">
        <v>385</v>
      </c>
      <c r="D236" s="163" t="s">
        <v>726</v>
      </c>
      <c r="E236" s="234">
        <v>2005</v>
      </c>
      <c r="F236" s="158" t="s">
        <v>4</v>
      </c>
      <c r="G236" s="159" t="s">
        <v>10</v>
      </c>
      <c r="H236" s="160" t="s">
        <v>282</v>
      </c>
      <c r="I236" s="161" t="s">
        <v>453</v>
      </c>
      <c r="J236" s="229"/>
    </row>
    <row r="237" spans="1:10">
      <c r="C237" s="193"/>
      <c r="D237" s="194"/>
      <c r="E237" s="154"/>
      <c r="F237" s="154"/>
      <c r="G237" s="154"/>
      <c r="J237" s="229"/>
    </row>
    <row r="238" spans="1:10">
      <c r="A238" s="166">
        <v>25</v>
      </c>
      <c r="B238" s="156">
        <v>1</v>
      </c>
      <c r="C238" s="231">
        <v>317</v>
      </c>
      <c r="D238" s="163" t="s">
        <v>139</v>
      </c>
      <c r="E238" s="171">
        <v>2004</v>
      </c>
      <c r="F238" s="158" t="s">
        <v>4</v>
      </c>
      <c r="G238" s="159" t="s">
        <v>10</v>
      </c>
      <c r="H238" s="160" t="s">
        <v>353</v>
      </c>
      <c r="I238" s="161" t="s">
        <v>127</v>
      </c>
      <c r="J238" s="229"/>
    </row>
    <row r="239" spans="1:10">
      <c r="A239" s="169"/>
      <c r="B239" s="143">
        <v>2</v>
      </c>
      <c r="C239" s="193">
        <v>127</v>
      </c>
      <c r="D239" s="163" t="s">
        <v>393</v>
      </c>
      <c r="E239" s="158">
        <v>2007</v>
      </c>
      <c r="F239" s="158" t="s">
        <v>4</v>
      </c>
      <c r="G239" s="159" t="s">
        <v>11</v>
      </c>
      <c r="H239" s="160" t="s">
        <v>634</v>
      </c>
      <c r="I239" s="161" t="s">
        <v>898</v>
      </c>
      <c r="J239" s="229"/>
    </row>
    <row r="240" spans="1:10">
      <c r="A240" s="172"/>
      <c r="B240" s="143">
        <v>3</v>
      </c>
      <c r="C240" s="193">
        <v>40</v>
      </c>
      <c r="D240" s="208" t="s">
        <v>437</v>
      </c>
      <c r="E240" s="158">
        <v>2005</v>
      </c>
      <c r="F240" s="158" t="s">
        <v>4</v>
      </c>
      <c r="G240" s="159" t="s">
        <v>13</v>
      </c>
      <c r="H240" s="160" t="s">
        <v>438</v>
      </c>
      <c r="I240" s="161" t="s">
        <v>899</v>
      </c>
      <c r="J240" s="229"/>
    </row>
    <row r="241" spans="1:10">
      <c r="A241" s="172"/>
      <c r="B241" s="143">
        <v>4</v>
      </c>
      <c r="C241" s="193">
        <v>257</v>
      </c>
      <c r="D241" s="208" t="s">
        <v>489</v>
      </c>
      <c r="E241" s="158">
        <v>2005</v>
      </c>
      <c r="F241" s="158" t="s">
        <v>4</v>
      </c>
      <c r="G241" s="159" t="s">
        <v>23</v>
      </c>
      <c r="H241" s="160" t="s">
        <v>631</v>
      </c>
      <c r="I241" s="161" t="s">
        <v>900</v>
      </c>
      <c r="J241" s="229"/>
    </row>
    <row r="242" spans="1:10">
      <c r="A242" s="172"/>
      <c r="B242" s="143">
        <v>5</v>
      </c>
      <c r="C242" s="193">
        <v>121</v>
      </c>
      <c r="D242" s="208" t="s">
        <v>388</v>
      </c>
      <c r="E242" s="171">
        <v>2005</v>
      </c>
      <c r="F242" s="158" t="s">
        <v>4</v>
      </c>
      <c r="G242" s="159" t="s">
        <v>11</v>
      </c>
      <c r="H242" s="160" t="s">
        <v>632</v>
      </c>
      <c r="I242" s="161" t="s">
        <v>901</v>
      </c>
      <c r="J242" s="229"/>
    </row>
    <row r="243" spans="1:10">
      <c r="A243" s="172"/>
      <c r="B243" s="143">
        <v>6</v>
      </c>
      <c r="C243" s="231">
        <v>181</v>
      </c>
      <c r="D243" s="163" t="s">
        <v>59</v>
      </c>
      <c r="E243" s="171">
        <v>2006</v>
      </c>
      <c r="F243" s="158" t="s">
        <v>4</v>
      </c>
      <c r="G243" s="159" t="s">
        <v>10</v>
      </c>
      <c r="H243" s="160" t="s">
        <v>273</v>
      </c>
      <c r="I243" s="161" t="s">
        <v>902</v>
      </c>
      <c r="J243" s="229"/>
    </row>
    <row r="244" spans="1:10">
      <c r="A244" s="172"/>
      <c r="B244" s="143">
        <v>7</v>
      </c>
      <c r="C244" s="193">
        <v>246</v>
      </c>
      <c r="D244" s="163" t="s">
        <v>481</v>
      </c>
      <c r="E244" s="171">
        <v>2006</v>
      </c>
      <c r="F244" s="158" t="s">
        <v>4</v>
      </c>
      <c r="G244" s="159" t="s">
        <v>23</v>
      </c>
      <c r="H244" s="160" t="s">
        <v>635</v>
      </c>
      <c r="I244" s="161" t="s">
        <v>239</v>
      </c>
      <c r="J244" s="229"/>
    </row>
    <row r="245" spans="1:10">
      <c r="A245" s="172"/>
      <c r="B245" s="143">
        <v>8</v>
      </c>
      <c r="C245" s="193"/>
      <c r="D245" s="194" t="s">
        <v>734</v>
      </c>
      <c r="E245" s="199">
        <v>2005</v>
      </c>
      <c r="F245" s="154" t="s">
        <v>4</v>
      </c>
      <c r="G245" s="154" t="s">
        <v>11</v>
      </c>
      <c r="H245" s="160" t="s">
        <v>735</v>
      </c>
      <c r="I245" s="161" t="s">
        <v>903</v>
      </c>
      <c r="J245" s="229"/>
    </row>
    <row r="246" spans="1:10">
      <c r="A246" s="172"/>
      <c r="C246" s="193"/>
      <c r="D246" s="194"/>
      <c r="E246" s="154"/>
      <c r="F246" s="154"/>
      <c r="G246" s="154"/>
      <c r="J246" s="229"/>
    </row>
    <row r="247" spans="1:10">
      <c r="A247" s="166">
        <v>26</v>
      </c>
      <c r="B247" s="156">
        <v>1</v>
      </c>
      <c r="C247" s="193">
        <v>273</v>
      </c>
      <c r="D247" s="230" t="s">
        <v>505</v>
      </c>
      <c r="E247" s="158">
        <v>2007</v>
      </c>
      <c r="F247" s="158" t="s">
        <v>3</v>
      </c>
      <c r="G247" s="159" t="s">
        <v>23</v>
      </c>
      <c r="H247" s="160" t="s">
        <v>133</v>
      </c>
      <c r="I247" s="161" t="s">
        <v>904</v>
      </c>
      <c r="J247" s="229"/>
    </row>
    <row r="248" spans="1:10">
      <c r="A248" s="169"/>
      <c r="B248" s="143">
        <v>2</v>
      </c>
      <c r="C248" s="193">
        <v>304</v>
      </c>
      <c r="D248" s="163" t="s">
        <v>532</v>
      </c>
      <c r="E248" s="171">
        <v>2010</v>
      </c>
      <c r="F248" s="158" t="s">
        <v>3</v>
      </c>
      <c r="G248" s="159" t="s">
        <v>23</v>
      </c>
      <c r="H248" s="160" t="s">
        <v>133</v>
      </c>
      <c r="I248" s="161" t="s">
        <v>905</v>
      </c>
      <c r="J248" s="229"/>
    </row>
    <row r="249" spans="1:10">
      <c r="A249" s="172"/>
      <c r="B249" s="143">
        <v>3</v>
      </c>
      <c r="C249" s="193">
        <v>305</v>
      </c>
      <c r="D249" s="163" t="s">
        <v>533</v>
      </c>
      <c r="E249" s="158">
        <v>2011</v>
      </c>
      <c r="F249" s="158" t="s">
        <v>3</v>
      </c>
      <c r="G249" s="159" t="s">
        <v>23</v>
      </c>
      <c r="H249" s="160" t="s">
        <v>133</v>
      </c>
      <c r="I249" s="161" t="s">
        <v>906</v>
      </c>
      <c r="J249" s="229"/>
    </row>
    <row r="250" spans="1:10">
      <c r="A250" s="172"/>
      <c r="B250" s="143">
        <v>4</v>
      </c>
      <c r="C250" s="235">
        <v>303</v>
      </c>
      <c r="D250" s="236" t="s">
        <v>531</v>
      </c>
      <c r="E250" s="237">
        <v>2010</v>
      </c>
      <c r="F250" s="237" t="s">
        <v>3</v>
      </c>
      <c r="G250" s="237" t="s">
        <v>23</v>
      </c>
      <c r="H250" s="206" t="s">
        <v>133</v>
      </c>
      <c r="I250" s="161" t="s">
        <v>745</v>
      </c>
      <c r="J250" s="229" t="s">
        <v>964</v>
      </c>
    </row>
    <row r="251" spans="1:10">
      <c r="A251" s="172"/>
      <c r="B251" s="143">
        <v>5</v>
      </c>
      <c r="C251" s="193">
        <v>367</v>
      </c>
      <c r="D251" s="208" t="s">
        <v>233</v>
      </c>
      <c r="E251" s="158">
        <v>2006</v>
      </c>
      <c r="F251" s="158" t="s">
        <v>3</v>
      </c>
      <c r="G251" s="159" t="s">
        <v>10</v>
      </c>
      <c r="H251" s="160" t="s">
        <v>133</v>
      </c>
      <c r="I251" s="161" t="s">
        <v>907</v>
      </c>
      <c r="J251" s="229"/>
    </row>
    <row r="252" spans="1:10">
      <c r="A252" s="172"/>
      <c r="B252" s="143">
        <v>6</v>
      </c>
      <c r="C252" s="193">
        <v>249</v>
      </c>
      <c r="D252" s="208" t="s">
        <v>484</v>
      </c>
      <c r="E252" s="158">
        <v>2007</v>
      </c>
      <c r="F252" s="158" t="s">
        <v>3</v>
      </c>
      <c r="G252" s="159" t="s">
        <v>23</v>
      </c>
      <c r="H252" s="160" t="s">
        <v>133</v>
      </c>
      <c r="I252" s="161" t="s">
        <v>908</v>
      </c>
      <c r="J252" s="229"/>
    </row>
    <row r="253" spans="1:10">
      <c r="A253" s="172"/>
      <c r="B253" s="143">
        <v>7</v>
      </c>
      <c r="C253" s="193">
        <v>297</v>
      </c>
      <c r="D253" s="163" t="s">
        <v>526</v>
      </c>
      <c r="E253" s="171">
        <v>2007</v>
      </c>
      <c r="F253" s="158" t="s">
        <v>3</v>
      </c>
      <c r="G253" s="159" t="s">
        <v>23</v>
      </c>
      <c r="H253" s="160" t="s">
        <v>133</v>
      </c>
      <c r="I253" s="161" t="s">
        <v>268</v>
      </c>
      <c r="J253" s="229"/>
    </row>
    <row r="254" spans="1:10">
      <c r="A254" s="172"/>
      <c r="B254" s="143">
        <v>8</v>
      </c>
      <c r="C254" s="151">
        <v>382</v>
      </c>
      <c r="D254" s="200" t="s">
        <v>537</v>
      </c>
      <c r="E254" s="175">
        <v>2007</v>
      </c>
      <c r="F254" s="175" t="s">
        <v>3</v>
      </c>
      <c r="G254" s="176" t="s">
        <v>23</v>
      </c>
      <c r="H254" s="160" t="s">
        <v>133</v>
      </c>
      <c r="I254" s="161" t="s">
        <v>909</v>
      </c>
      <c r="J254" s="229"/>
    </row>
    <row r="255" spans="1:10">
      <c r="A255" s="172"/>
      <c r="C255" s="193"/>
      <c r="D255" s="194"/>
      <c r="E255" s="154"/>
      <c r="F255" s="154"/>
      <c r="G255" s="154"/>
      <c r="J255" s="229"/>
    </row>
    <row r="256" spans="1:10">
      <c r="A256" s="166">
        <v>27</v>
      </c>
      <c r="B256" s="156">
        <v>1</v>
      </c>
      <c r="C256" s="151">
        <v>298</v>
      </c>
      <c r="D256" s="157" t="s">
        <v>527</v>
      </c>
      <c r="E256" s="158">
        <v>2008</v>
      </c>
      <c r="F256" s="158" t="s">
        <v>3</v>
      </c>
      <c r="G256" s="159" t="s">
        <v>23</v>
      </c>
      <c r="H256" s="238" t="s">
        <v>133</v>
      </c>
      <c r="I256" s="161" t="s">
        <v>910</v>
      </c>
      <c r="J256" s="229"/>
    </row>
    <row r="257" spans="1:10">
      <c r="A257" s="169"/>
      <c r="B257" s="143">
        <v>2</v>
      </c>
      <c r="C257" s="151">
        <v>346</v>
      </c>
      <c r="D257" s="239" t="s">
        <v>214</v>
      </c>
      <c r="E257" s="212">
        <v>2008</v>
      </c>
      <c r="F257" s="143" t="s">
        <v>3</v>
      </c>
      <c r="G257" s="143" t="s">
        <v>10</v>
      </c>
      <c r="H257" s="240" t="s">
        <v>133</v>
      </c>
      <c r="I257" s="161" t="s">
        <v>911</v>
      </c>
      <c r="J257" s="229"/>
    </row>
    <row r="258" spans="1:10">
      <c r="A258" s="172"/>
      <c r="B258" s="143">
        <v>3</v>
      </c>
      <c r="C258" s="151">
        <v>362</v>
      </c>
      <c r="D258" s="239" t="s">
        <v>228</v>
      </c>
      <c r="E258" s="212">
        <v>2008</v>
      </c>
      <c r="F258" s="143" t="s">
        <v>3</v>
      </c>
      <c r="G258" s="143" t="s">
        <v>10</v>
      </c>
      <c r="H258" s="240" t="s">
        <v>133</v>
      </c>
      <c r="I258" s="161" t="s">
        <v>912</v>
      </c>
      <c r="J258" s="229"/>
    </row>
    <row r="259" spans="1:10">
      <c r="A259" s="172"/>
      <c r="B259" s="143">
        <v>4</v>
      </c>
      <c r="C259" s="151">
        <v>363</v>
      </c>
      <c r="D259" s="239" t="s">
        <v>229</v>
      </c>
      <c r="E259" s="212">
        <v>2008</v>
      </c>
      <c r="F259" s="143" t="s">
        <v>3</v>
      </c>
      <c r="G259" s="143" t="s">
        <v>10</v>
      </c>
      <c r="H259" s="240" t="s">
        <v>133</v>
      </c>
      <c r="I259" s="161" t="s">
        <v>913</v>
      </c>
      <c r="J259" s="229"/>
    </row>
    <row r="260" spans="1:10">
      <c r="A260" s="172"/>
      <c r="B260" s="143">
        <v>5</v>
      </c>
      <c r="C260" s="151">
        <v>302</v>
      </c>
      <c r="D260" s="218" t="s">
        <v>530</v>
      </c>
      <c r="E260" s="175">
        <v>2009</v>
      </c>
      <c r="F260" s="175" t="s">
        <v>3</v>
      </c>
      <c r="G260" s="176" t="s">
        <v>23</v>
      </c>
      <c r="H260" s="238" t="s">
        <v>133</v>
      </c>
      <c r="I260" s="161" t="s">
        <v>777</v>
      </c>
      <c r="J260" s="229"/>
    </row>
    <row r="261" spans="1:10">
      <c r="A261" s="172"/>
      <c r="B261" s="143">
        <v>6</v>
      </c>
      <c r="C261" s="151">
        <v>343</v>
      </c>
      <c r="D261" s="239" t="s">
        <v>213</v>
      </c>
      <c r="E261" s="212">
        <v>2009</v>
      </c>
      <c r="F261" s="143" t="s">
        <v>3</v>
      </c>
      <c r="G261" s="143" t="s">
        <v>10</v>
      </c>
      <c r="H261" s="240" t="s">
        <v>133</v>
      </c>
      <c r="I261" s="161" t="s">
        <v>914</v>
      </c>
      <c r="J261" s="229"/>
    </row>
    <row r="262" spans="1:10">
      <c r="A262" s="172"/>
      <c r="B262" s="143">
        <v>7</v>
      </c>
      <c r="C262" s="231">
        <v>174</v>
      </c>
      <c r="D262" s="163" t="s">
        <v>88</v>
      </c>
      <c r="E262" s="158">
        <v>2003</v>
      </c>
      <c r="F262" s="158" t="s">
        <v>3</v>
      </c>
      <c r="G262" s="159" t="s">
        <v>10</v>
      </c>
      <c r="H262" s="238" t="s">
        <v>133</v>
      </c>
      <c r="I262" s="161" t="s">
        <v>754</v>
      </c>
      <c r="J262" s="229"/>
    </row>
    <row r="263" spans="1:10">
      <c r="A263" s="172"/>
      <c r="B263" s="143">
        <v>8</v>
      </c>
      <c r="C263" s="193"/>
      <c r="D263" s="194" t="s">
        <v>448</v>
      </c>
      <c r="E263" s="154" t="s">
        <v>730</v>
      </c>
      <c r="F263" s="154" t="s">
        <v>3</v>
      </c>
      <c r="G263" s="154" t="s">
        <v>13</v>
      </c>
      <c r="H263" s="149" t="s">
        <v>501</v>
      </c>
      <c r="I263" s="161" t="s">
        <v>915</v>
      </c>
      <c r="J263" s="229"/>
    </row>
    <row r="264" spans="1:10">
      <c r="A264" s="172"/>
      <c r="C264" s="193"/>
      <c r="D264" s="194"/>
      <c r="E264" s="154"/>
      <c r="F264" s="154"/>
      <c r="G264" s="154"/>
      <c r="J264" s="229"/>
    </row>
    <row r="265" spans="1:10">
      <c r="A265" s="166">
        <v>28</v>
      </c>
      <c r="B265" s="156">
        <v>1</v>
      </c>
      <c r="C265" s="151">
        <v>26</v>
      </c>
      <c r="D265" s="178" t="s">
        <v>544</v>
      </c>
      <c r="E265" s="158">
        <v>2011</v>
      </c>
      <c r="F265" s="158" t="s">
        <v>3</v>
      </c>
      <c r="G265" s="159" t="s">
        <v>42</v>
      </c>
      <c r="H265" s="160" t="s">
        <v>445</v>
      </c>
      <c r="I265" s="161" t="s">
        <v>916</v>
      </c>
      <c r="J265" s="229"/>
    </row>
    <row r="266" spans="1:10">
      <c r="A266" s="169"/>
      <c r="B266" s="143">
        <v>2</v>
      </c>
      <c r="C266" s="177">
        <v>199</v>
      </c>
      <c r="D266" s="218" t="s">
        <v>99</v>
      </c>
      <c r="E266" s="174">
        <v>2009</v>
      </c>
      <c r="F266" s="175" t="s">
        <v>3</v>
      </c>
      <c r="G266" s="176" t="s">
        <v>10</v>
      </c>
      <c r="H266" s="160" t="s">
        <v>298</v>
      </c>
      <c r="I266" s="161" t="s">
        <v>917</v>
      </c>
      <c r="J266" s="229"/>
    </row>
    <row r="267" spans="1:10">
      <c r="A267" s="172"/>
      <c r="B267" s="143">
        <v>3</v>
      </c>
      <c r="C267" s="177">
        <v>195</v>
      </c>
      <c r="D267" s="218" t="s">
        <v>96</v>
      </c>
      <c r="E267" s="174">
        <v>2007</v>
      </c>
      <c r="F267" s="175" t="s">
        <v>3</v>
      </c>
      <c r="G267" s="176" t="s">
        <v>10</v>
      </c>
      <c r="H267" s="160" t="s">
        <v>134</v>
      </c>
      <c r="I267" s="161" t="s">
        <v>918</v>
      </c>
      <c r="J267" s="229"/>
    </row>
    <row r="268" spans="1:10">
      <c r="A268" s="172"/>
      <c r="B268" s="143">
        <v>4</v>
      </c>
      <c r="C268" s="151">
        <v>327</v>
      </c>
      <c r="D268" s="218" t="s">
        <v>170</v>
      </c>
      <c r="E268" s="174">
        <v>2007</v>
      </c>
      <c r="F268" s="175" t="s">
        <v>3</v>
      </c>
      <c r="G268" s="175" t="s">
        <v>43</v>
      </c>
      <c r="H268" s="160" t="s">
        <v>171</v>
      </c>
      <c r="I268" s="161" t="s">
        <v>919</v>
      </c>
      <c r="J268" s="229"/>
    </row>
    <row r="269" spans="1:10">
      <c r="A269" s="172"/>
      <c r="B269" s="143">
        <v>5</v>
      </c>
      <c r="C269" s="151">
        <v>70</v>
      </c>
      <c r="D269" s="200" t="s">
        <v>343</v>
      </c>
      <c r="E269" s="175">
        <v>2009</v>
      </c>
      <c r="F269" s="175" t="s">
        <v>3</v>
      </c>
      <c r="G269" s="176" t="s">
        <v>37</v>
      </c>
      <c r="H269" s="160" t="s">
        <v>344</v>
      </c>
      <c r="I269" s="161" t="s">
        <v>920</v>
      </c>
      <c r="J269" s="229"/>
    </row>
    <row r="270" spans="1:10">
      <c r="A270" s="172"/>
      <c r="B270" s="143">
        <v>6</v>
      </c>
      <c r="C270" s="151">
        <v>209</v>
      </c>
      <c r="D270" s="173" t="s">
        <v>409</v>
      </c>
      <c r="E270" s="174">
        <v>2011</v>
      </c>
      <c r="F270" s="175" t="s">
        <v>3</v>
      </c>
      <c r="G270" s="175" t="s">
        <v>11</v>
      </c>
      <c r="H270" s="160" t="s">
        <v>646</v>
      </c>
      <c r="I270" s="161" t="s">
        <v>786</v>
      </c>
      <c r="J270" s="229"/>
    </row>
    <row r="271" spans="1:10">
      <c r="A271" s="172"/>
      <c r="B271" s="143">
        <v>7</v>
      </c>
      <c r="C271" s="151">
        <v>25</v>
      </c>
      <c r="D271" s="200" t="s">
        <v>574</v>
      </c>
      <c r="E271" s="175">
        <v>2009</v>
      </c>
      <c r="F271" s="175" t="s">
        <v>3</v>
      </c>
      <c r="G271" s="176" t="s">
        <v>42</v>
      </c>
      <c r="H271" s="160" t="s">
        <v>575</v>
      </c>
      <c r="I271" s="161" t="s">
        <v>754</v>
      </c>
      <c r="J271" s="229"/>
    </row>
    <row r="272" spans="1:10">
      <c r="A272" s="172"/>
      <c r="B272" s="143">
        <v>8</v>
      </c>
      <c r="C272" s="151">
        <v>225</v>
      </c>
      <c r="D272" s="200" t="s">
        <v>416</v>
      </c>
      <c r="E272" s="175">
        <v>2007</v>
      </c>
      <c r="F272" s="175" t="s">
        <v>3</v>
      </c>
      <c r="G272" s="176" t="s">
        <v>11</v>
      </c>
      <c r="H272" s="160" t="s">
        <v>644</v>
      </c>
      <c r="I272" s="161" t="s">
        <v>921</v>
      </c>
      <c r="J272" s="229"/>
    </row>
    <row r="273" spans="1:10">
      <c r="A273" s="181"/>
      <c r="B273" s="232"/>
      <c r="C273" s="193"/>
      <c r="D273" s="194"/>
      <c r="E273" s="154"/>
      <c r="F273" s="154"/>
      <c r="G273" s="154"/>
      <c r="J273" s="229"/>
    </row>
    <row r="274" spans="1:10">
      <c r="A274" s="166">
        <v>29</v>
      </c>
      <c r="B274" s="156">
        <v>1</v>
      </c>
      <c r="C274" s="151">
        <v>213</v>
      </c>
      <c r="D274" s="157" t="s">
        <v>411</v>
      </c>
      <c r="E274" s="158">
        <v>2010</v>
      </c>
      <c r="F274" s="158" t="s">
        <v>3</v>
      </c>
      <c r="G274" s="158" t="s">
        <v>11</v>
      </c>
      <c r="H274" s="160" t="s">
        <v>412</v>
      </c>
      <c r="I274" s="161" t="s">
        <v>922</v>
      </c>
      <c r="J274" s="229"/>
    </row>
    <row r="275" spans="1:10">
      <c r="A275" s="169"/>
      <c r="B275" s="143">
        <v>2</v>
      </c>
      <c r="C275" s="151">
        <v>31</v>
      </c>
      <c r="D275" s="200" t="s">
        <v>552</v>
      </c>
      <c r="E275" s="175">
        <v>2008</v>
      </c>
      <c r="F275" s="175" t="s">
        <v>3</v>
      </c>
      <c r="G275" s="176" t="s">
        <v>42</v>
      </c>
      <c r="H275" s="160" t="s">
        <v>119</v>
      </c>
      <c r="I275" s="161" t="s">
        <v>923</v>
      </c>
      <c r="J275" s="229"/>
    </row>
    <row r="276" spans="1:10">
      <c r="A276" s="172"/>
      <c r="B276" s="143">
        <v>3</v>
      </c>
      <c r="C276" s="177">
        <v>190</v>
      </c>
      <c r="D276" s="218" t="s">
        <v>94</v>
      </c>
      <c r="E276" s="174">
        <v>2009</v>
      </c>
      <c r="F276" s="175" t="s">
        <v>3</v>
      </c>
      <c r="G276" s="176" t="s">
        <v>10</v>
      </c>
      <c r="H276" s="160" t="s">
        <v>630</v>
      </c>
      <c r="I276" s="161" t="s">
        <v>924</v>
      </c>
      <c r="J276" s="229"/>
    </row>
    <row r="277" spans="1:10">
      <c r="A277" s="172"/>
      <c r="B277" s="143">
        <v>4</v>
      </c>
      <c r="C277" s="151">
        <v>29</v>
      </c>
      <c r="D277" s="200" t="s">
        <v>561</v>
      </c>
      <c r="E277" s="175">
        <v>2007</v>
      </c>
      <c r="F277" s="175" t="s">
        <v>3</v>
      </c>
      <c r="G277" s="176" t="s">
        <v>42</v>
      </c>
      <c r="H277" s="160" t="s">
        <v>447</v>
      </c>
      <c r="I277" s="161" t="s">
        <v>925</v>
      </c>
      <c r="J277" s="229"/>
    </row>
    <row r="278" spans="1:10">
      <c r="A278" s="172"/>
      <c r="B278" s="143">
        <v>5</v>
      </c>
      <c r="D278" s="218"/>
      <c r="E278" s="174"/>
      <c r="F278" s="175"/>
      <c r="G278" s="176"/>
      <c r="H278" s="160"/>
      <c r="J278" s="229"/>
    </row>
    <row r="279" spans="1:10">
      <c r="A279" s="172"/>
      <c r="B279" s="143">
        <v>6</v>
      </c>
      <c r="C279" s="151">
        <v>22</v>
      </c>
      <c r="D279" s="173" t="s">
        <v>549</v>
      </c>
      <c r="E279" s="174">
        <v>2007</v>
      </c>
      <c r="F279" s="175" t="s">
        <v>3</v>
      </c>
      <c r="G279" s="176" t="s">
        <v>42</v>
      </c>
      <c r="H279" s="160" t="s">
        <v>457</v>
      </c>
      <c r="I279" s="161" t="s">
        <v>926</v>
      </c>
      <c r="J279" s="229"/>
    </row>
    <row r="280" spans="1:10">
      <c r="A280" s="172"/>
      <c r="B280" s="143">
        <v>7</v>
      </c>
      <c r="C280" s="177">
        <v>203</v>
      </c>
      <c r="D280" s="218" t="s">
        <v>102</v>
      </c>
      <c r="E280" s="174">
        <v>2009</v>
      </c>
      <c r="F280" s="175" t="s">
        <v>3</v>
      </c>
      <c r="G280" s="176" t="s">
        <v>10</v>
      </c>
      <c r="H280" s="160" t="s">
        <v>303</v>
      </c>
      <c r="I280" s="161" t="s">
        <v>927</v>
      </c>
      <c r="J280" s="229"/>
    </row>
    <row r="281" spans="1:10">
      <c r="A281" s="172"/>
      <c r="B281" s="143">
        <v>8</v>
      </c>
      <c r="C281" s="151">
        <v>374</v>
      </c>
      <c r="D281" s="200" t="s">
        <v>446</v>
      </c>
      <c r="E281" s="175">
        <v>2006</v>
      </c>
      <c r="F281" s="175" t="s">
        <v>3</v>
      </c>
      <c r="G281" s="176" t="s">
        <v>13</v>
      </c>
      <c r="H281" s="160" t="s">
        <v>119</v>
      </c>
      <c r="I281" s="161" t="s">
        <v>928</v>
      </c>
      <c r="J281" s="229"/>
    </row>
    <row r="282" spans="1:10">
      <c r="A282" s="172"/>
      <c r="C282" s="193"/>
      <c r="D282" s="194"/>
      <c r="E282" s="154"/>
      <c r="F282" s="154"/>
      <c r="G282" s="154"/>
      <c r="J282" s="229"/>
    </row>
    <row r="283" spans="1:10">
      <c r="A283" s="166">
        <v>30</v>
      </c>
      <c r="B283" s="156">
        <v>1</v>
      </c>
      <c r="C283" s="151">
        <v>134</v>
      </c>
      <c r="D283" s="218" t="s">
        <v>397</v>
      </c>
      <c r="E283" s="175">
        <v>2008</v>
      </c>
      <c r="F283" s="175" t="s">
        <v>3</v>
      </c>
      <c r="G283" s="176" t="s">
        <v>11</v>
      </c>
      <c r="H283" s="160" t="s">
        <v>620</v>
      </c>
      <c r="I283" s="161" t="s">
        <v>929</v>
      </c>
      <c r="J283" s="229"/>
    </row>
    <row r="284" spans="1:10">
      <c r="A284" s="169"/>
      <c r="B284" s="143">
        <v>2</v>
      </c>
      <c r="C284" s="151">
        <v>139</v>
      </c>
      <c r="D284" s="178" t="s">
        <v>399</v>
      </c>
      <c r="E284" s="158">
        <v>2008</v>
      </c>
      <c r="F284" s="158" t="s">
        <v>3</v>
      </c>
      <c r="G284" s="159" t="s">
        <v>11</v>
      </c>
      <c r="H284" s="160" t="s">
        <v>640</v>
      </c>
      <c r="I284" s="161" t="s">
        <v>930</v>
      </c>
      <c r="J284" s="229"/>
    </row>
    <row r="285" spans="1:10">
      <c r="A285" s="172"/>
      <c r="B285" s="143">
        <v>3</v>
      </c>
      <c r="C285" s="151">
        <v>324</v>
      </c>
      <c r="D285" s="201" t="s">
        <v>165</v>
      </c>
      <c r="E285" s="158">
        <v>2005</v>
      </c>
      <c r="F285" s="158" t="s">
        <v>3</v>
      </c>
      <c r="G285" s="159" t="s">
        <v>43</v>
      </c>
      <c r="H285" s="160" t="s">
        <v>111</v>
      </c>
      <c r="I285" s="161" t="s">
        <v>931</v>
      </c>
      <c r="J285" s="229"/>
    </row>
    <row r="286" spans="1:10">
      <c r="A286" s="172"/>
      <c r="B286" s="143">
        <v>4</v>
      </c>
      <c r="C286" s="151">
        <v>272</v>
      </c>
      <c r="D286" s="200" t="s">
        <v>504</v>
      </c>
      <c r="E286" s="175">
        <v>2006</v>
      </c>
      <c r="F286" s="175" t="s">
        <v>3</v>
      </c>
      <c r="G286" s="176" t="s">
        <v>23</v>
      </c>
      <c r="H286" s="160" t="s">
        <v>633</v>
      </c>
      <c r="I286" s="161" t="s">
        <v>932</v>
      </c>
      <c r="J286" s="229"/>
    </row>
    <row r="287" spans="1:10">
      <c r="A287" s="172"/>
      <c r="B287" s="143">
        <v>5</v>
      </c>
      <c r="C287" s="151">
        <v>47</v>
      </c>
      <c r="D287" s="201" t="s">
        <v>452</v>
      </c>
      <c r="E287" s="158">
        <v>2006</v>
      </c>
      <c r="F287" s="175" t="s">
        <v>3</v>
      </c>
      <c r="G287" s="176" t="s">
        <v>13</v>
      </c>
      <c r="H287" s="160" t="s">
        <v>453</v>
      </c>
      <c r="I287" s="161" t="s">
        <v>933</v>
      </c>
      <c r="J287" s="229"/>
    </row>
    <row r="288" spans="1:10">
      <c r="A288" s="172"/>
      <c r="B288" s="143">
        <v>6</v>
      </c>
      <c r="C288" s="151">
        <v>71</v>
      </c>
      <c r="D288" s="157" t="s">
        <v>346</v>
      </c>
      <c r="E288" s="158">
        <v>2008</v>
      </c>
      <c r="F288" s="175" t="s">
        <v>3</v>
      </c>
      <c r="G288" s="176" t="s">
        <v>37</v>
      </c>
      <c r="H288" s="160" t="s">
        <v>347</v>
      </c>
      <c r="I288" s="161" t="s">
        <v>934</v>
      </c>
      <c r="J288" s="229"/>
    </row>
    <row r="289" spans="1:10">
      <c r="A289" s="172"/>
      <c r="B289" s="143">
        <v>7</v>
      </c>
      <c r="C289" s="177">
        <v>204</v>
      </c>
      <c r="D289" s="218" t="s">
        <v>103</v>
      </c>
      <c r="E289" s="174">
        <v>2009</v>
      </c>
      <c r="F289" s="175" t="s">
        <v>3</v>
      </c>
      <c r="G289" s="176" t="s">
        <v>10</v>
      </c>
      <c r="H289" s="160" t="s">
        <v>305</v>
      </c>
      <c r="I289" s="161" t="s">
        <v>935</v>
      </c>
      <c r="J289" s="229"/>
    </row>
    <row r="290" spans="1:10">
      <c r="A290" s="172"/>
      <c r="B290" s="143">
        <v>8</v>
      </c>
      <c r="C290" s="151">
        <v>5</v>
      </c>
      <c r="D290" s="218" t="s">
        <v>562</v>
      </c>
      <c r="E290" s="175">
        <v>2008</v>
      </c>
      <c r="F290" s="175" t="s">
        <v>3</v>
      </c>
      <c r="G290" s="176" t="s">
        <v>42</v>
      </c>
      <c r="H290" s="160" t="s">
        <v>563</v>
      </c>
      <c r="I290" s="161" t="s">
        <v>936</v>
      </c>
      <c r="J290" s="229"/>
    </row>
    <row r="291" spans="1:10">
      <c r="A291" s="172"/>
      <c r="C291" s="193"/>
      <c r="D291" s="194"/>
      <c r="E291" s="154"/>
      <c r="F291" s="154"/>
      <c r="G291" s="154"/>
      <c r="J291" s="229"/>
    </row>
    <row r="293" spans="1:10">
      <c r="C293" s="350" t="s">
        <v>147</v>
      </c>
      <c r="D293" s="350"/>
      <c r="E293" s="350"/>
      <c r="F293" s="350"/>
      <c r="G293" s="350"/>
      <c r="H293" s="350"/>
      <c r="I293" s="350"/>
      <c r="J293" s="350"/>
    </row>
    <row r="294" spans="1:10">
      <c r="C294" s="184"/>
      <c r="D294" s="185"/>
      <c r="E294" s="184"/>
      <c r="F294" s="184"/>
      <c r="G294" s="184"/>
      <c r="H294" s="186"/>
      <c r="I294" s="323"/>
      <c r="J294" s="184"/>
    </row>
    <row r="295" spans="1:10">
      <c r="C295" s="226" t="s">
        <v>79</v>
      </c>
      <c r="D295" s="227" t="s">
        <v>24</v>
      </c>
      <c r="E295" s="191" t="s">
        <v>25</v>
      </c>
      <c r="F295" s="191" t="s">
        <v>26</v>
      </c>
      <c r="G295" s="191" t="s">
        <v>27</v>
      </c>
      <c r="H295" s="228" t="s">
        <v>1</v>
      </c>
      <c r="I295" s="324" t="s">
        <v>31</v>
      </c>
      <c r="J295" s="192" t="s">
        <v>32</v>
      </c>
    </row>
    <row r="296" spans="1:10">
      <c r="A296" s="166">
        <v>31</v>
      </c>
      <c r="B296" s="156">
        <v>1</v>
      </c>
      <c r="C296" s="151">
        <v>105</v>
      </c>
      <c r="D296" s="218" t="s">
        <v>379</v>
      </c>
      <c r="E296" s="174">
        <v>1997</v>
      </c>
      <c r="F296" s="175" t="s">
        <v>4</v>
      </c>
      <c r="G296" s="176" t="s">
        <v>11</v>
      </c>
      <c r="H296" s="165" t="s">
        <v>655</v>
      </c>
      <c r="I296" s="161" t="s">
        <v>937</v>
      </c>
      <c r="J296" s="229"/>
    </row>
    <row r="297" spans="1:10">
      <c r="A297" s="169"/>
      <c r="B297" s="143">
        <v>2</v>
      </c>
      <c r="C297" s="151">
        <v>29</v>
      </c>
      <c r="D297" s="178" t="s">
        <v>120</v>
      </c>
      <c r="E297" s="180">
        <v>2001</v>
      </c>
      <c r="F297" s="175" t="s">
        <v>4</v>
      </c>
      <c r="G297" s="176" t="s">
        <v>12</v>
      </c>
      <c r="H297" s="160" t="s">
        <v>202</v>
      </c>
      <c r="I297" s="161" t="s">
        <v>938</v>
      </c>
      <c r="J297" s="229"/>
    </row>
    <row r="298" spans="1:10">
      <c r="A298" s="172"/>
      <c r="B298" s="143">
        <v>3</v>
      </c>
      <c r="C298" s="151">
        <v>4</v>
      </c>
      <c r="D298" s="157" t="s">
        <v>594</v>
      </c>
      <c r="E298" s="158">
        <v>2000</v>
      </c>
      <c r="F298" s="158" t="s">
        <v>4</v>
      </c>
      <c r="G298" s="159" t="s">
        <v>42</v>
      </c>
      <c r="H298" s="160" t="s">
        <v>656</v>
      </c>
      <c r="I298" s="161" t="s">
        <v>939</v>
      </c>
      <c r="J298" s="229"/>
    </row>
    <row r="299" spans="1:10">
      <c r="A299" s="172"/>
      <c r="B299" s="143">
        <v>4</v>
      </c>
      <c r="C299" s="151">
        <v>329</v>
      </c>
      <c r="D299" s="178" t="s">
        <v>176</v>
      </c>
      <c r="E299" s="158">
        <v>2004</v>
      </c>
      <c r="F299" s="158" t="s">
        <v>4</v>
      </c>
      <c r="G299" s="159" t="s">
        <v>43</v>
      </c>
      <c r="H299" s="160" t="s">
        <v>177</v>
      </c>
      <c r="I299" s="161" t="s">
        <v>940</v>
      </c>
      <c r="J299" s="229"/>
    </row>
    <row r="300" spans="1:10">
      <c r="A300" s="172"/>
      <c r="B300" s="143">
        <v>5</v>
      </c>
      <c r="C300" s="151">
        <v>91</v>
      </c>
      <c r="D300" s="200" t="s">
        <v>371</v>
      </c>
      <c r="E300" s="175">
        <v>2003</v>
      </c>
      <c r="F300" s="175" t="s">
        <v>4</v>
      </c>
      <c r="G300" s="176" t="s">
        <v>11</v>
      </c>
      <c r="H300" s="165" t="s">
        <v>653</v>
      </c>
      <c r="I300" s="161" t="s">
        <v>941</v>
      </c>
      <c r="J300" s="229"/>
    </row>
    <row r="301" spans="1:10">
      <c r="A301" s="172"/>
      <c r="B301" s="143">
        <v>6</v>
      </c>
      <c r="C301" s="151">
        <v>384</v>
      </c>
      <c r="D301" s="157" t="s">
        <v>539</v>
      </c>
      <c r="E301" s="220">
        <v>2001</v>
      </c>
      <c r="F301" s="175" t="s">
        <v>4</v>
      </c>
      <c r="G301" s="176" t="s">
        <v>42</v>
      </c>
      <c r="H301" s="160" t="s">
        <v>540</v>
      </c>
      <c r="I301" s="161" t="s">
        <v>942</v>
      </c>
      <c r="J301" s="229"/>
    </row>
    <row r="302" spans="1:10">
      <c r="B302" s="143">
        <v>7</v>
      </c>
      <c r="C302" s="151">
        <v>330</v>
      </c>
      <c r="D302" s="157" t="s">
        <v>179</v>
      </c>
      <c r="E302" s="158">
        <v>2004</v>
      </c>
      <c r="F302" s="158" t="s">
        <v>4</v>
      </c>
      <c r="G302" s="159" t="s">
        <v>43</v>
      </c>
      <c r="H302" s="160" t="s">
        <v>180</v>
      </c>
      <c r="I302" s="161" t="s">
        <v>943</v>
      </c>
      <c r="J302" s="229"/>
    </row>
    <row r="303" spans="1:10">
      <c r="A303" s="181"/>
      <c r="B303" s="241">
        <v>8</v>
      </c>
      <c r="C303" s="151">
        <v>12</v>
      </c>
      <c r="D303" s="218" t="s">
        <v>579</v>
      </c>
      <c r="E303" s="175">
        <v>2001</v>
      </c>
      <c r="F303" s="175" t="s">
        <v>4</v>
      </c>
      <c r="G303" s="176" t="s">
        <v>42</v>
      </c>
      <c r="H303" s="160" t="s">
        <v>628</v>
      </c>
      <c r="I303" s="161" t="s">
        <v>944</v>
      </c>
      <c r="J303" s="229"/>
    </row>
    <row r="304" spans="1:10">
      <c r="A304" s="172"/>
      <c r="B304" s="241"/>
      <c r="C304" s="193"/>
      <c r="D304" s="194"/>
      <c r="E304" s="154"/>
      <c r="F304" s="154"/>
      <c r="G304" s="154"/>
      <c r="J304" s="229"/>
    </row>
    <row r="305" spans="1:10">
      <c r="A305" s="166">
        <v>32</v>
      </c>
      <c r="B305" s="156">
        <v>1</v>
      </c>
      <c r="C305" s="193">
        <v>32</v>
      </c>
      <c r="D305" s="163" t="s">
        <v>124</v>
      </c>
      <c r="E305" s="158">
        <v>2003</v>
      </c>
      <c r="F305" s="158" t="s">
        <v>4</v>
      </c>
      <c r="G305" s="159" t="s">
        <v>12</v>
      </c>
      <c r="H305" s="165" t="s">
        <v>207</v>
      </c>
      <c r="I305" s="161" t="s">
        <v>945</v>
      </c>
      <c r="J305" s="229"/>
    </row>
    <row r="306" spans="1:10">
      <c r="A306" s="169"/>
      <c r="B306" s="143">
        <v>2</v>
      </c>
      <c r="C306" s="193">
        <v>54</v>
      </c>
      <c r="D306" s="194" t="s">
        <v>321</v>
      </c>
      <c r="E306" s="158">
        <v>2004</v>
      </c>
      <c r="F306" s="158" t="s">
        <v>4</v>
      </c>
      <c r="G306" s="159" t="s">
        <v>37</v>
      </c>
      <c r="H306" s="160" t="s">
        <v>130</v>
      </c>
      <c r="I306" s="161" t="s">
        <v>267</v>
      </c>
      <c r="J306" s="229"/>
    </row>
    <row r="307" spans="1:10">
      <c r="A307" s="172"/>
      <c r="B307" s="143">
        <v>3</v>
      </c>
      <c r="C307" s="193">
        <v>38</v>
      </c>
      <c r="D307" s="170" t="s">
        <v>431</v>
      </c>
      <c r="E307" s="171">
        <v>2000</v>
      </c>
      <c r="F307" s="158" t="s">
        <v>4</v>
      </c>
      <c r="G307" s="159" t="s">
        <v>13</v>
      </c>
      <c r="H307" s="160" t="s">
        <v>432</v>
      </c>
      <c r="I307" s="161" t="s">
        <v>946</v>
      </c>
      <c r="J307" s="229"/>
    </row>
    <row r="308" spans="1:10">
      <c r="A308" s="172"/>
      <c r="B308" s="143">
        <v>4</v>
      </c>
      <c r="C308" s="151">
        <v>268</v>
      </c>
      <c r="D308" s="218" t="s">
        <v>500</v>
      </c>
      <c r="E308" s="174">
        <v>2002</v>
      </c>
      <c r="F308" s="175" t="s">
        <v>4</v>
      </c>
      <c r="G308" s="176" t="s">
        <v>23</v>
      </c>
      <c r="H308" s="160" t="s">
        <v>432</v>
      </c>
      <c r="I308" s="161" t="s">
        <v>947</v>
      </c>
      <c r="J308" s="229"/>
    </row>
    <row r="309" spans="1:10">
      <c r="A309" s="172"/>
      <c r="B309" s="143">
        <v>5</v>
      </c>
      <c r="C309" s="193">
        <v>89</v>
      </c>
      <c r="D309" s="230" t="s">
        <v>367</v>
      </c>
      <c r="E309" s="158">
        <v>2004</v>
      </c>
      <c r="F309" s="158" t="s">
        <v>4</v>
      </c>
      <c r="G309" s="159" t="s">
        <v>11</v>
      </c>
      <c r="H309" s="165" t="s">
        <v>652</v>
      </c>
      <c r="I309" s="161" t="s">
        <v>948</v>
      </c>
      <c r="J309" s="229"/>
    </row>
    <row r="310" spans="1:10">
      <c r="A310" s="172"/>
      <c r="B310" s="143">
        <v>6</v>
      </c>
      <c r="C310" s="193">
        <v>24</v>
      </c>
      <c r="D310" s="163" t="s">
        <v>585</v>
      </c>
      <c r="E310" s="158">
        <v>1999</v>
      </c>
      <c r="F310" s="158" t="s">
        <v>4</v>
      </c>
      <c r="G310" s="159" t="s">
        <v>42</v>
      </c>
      <c r="H310" s="160" t="s">
        <v>586</v>
      </c>
      <c r="I310" s="161" t="s">
        <v>949</v>
      </c>
      <c r="J310" s="229"/>
    </row>
    <row r="311" spans="1:10">
      <c r="B311" s="143">
        <v>7</v>
      </c>
      <c r="C311" s="193">
        <v>383</v>
      </c>
      <c r="D311" s="163" t="s">
        <v>538</v>
      </c>
      <c r="E311" s="158">
        <v>2003</v>
      </c>
      <c r="F311" s="158" t="s">
        <v>4</v>
      </c>
      <c r="G311" s="159" t="s">
        <v>23</v>
      </c>
      <c r="H311" s="160" t="s">
        <v>464</v>
      </c>
      <c r="I311" s="161" t="s">
        <v>950</v>
      </c>
      <c r="J311" s="229"/>
    </row>
    <row r="312" spans="1:10">
      <c r="A312" s="181"/>
      <c r="B312" s="241">
        <v>8</v>
      </c>
      <c r="C312" s="193"/>
      <c r="D312" s="194"/>
      <c r="E312" s="154"/>
      <c r="F312" s="154"/>
      <c r="G312" s="154"/>
      <c r="J312" s="229"/>
    </row>
    <row r="313" spans="1:10">
      <c r="A313" s="172"/>
      <c r="B313" s="241"/>
      <c r="C313" s="193"/>
      <c r="D313" s="194"/>
      <c r="E313" s="154"/>
      <c r="F313" s="154"/>
      <c r="G313" s="154"/>
      <c r="J313" s="229"/>
    </row>
    <row r="314" spans="1:10">
      <c r="A314" s="166">
        <v>33</v>
      </c>
      <c r="B314" s="156">
        <v>1</v>
      </c>
      <c r="C314" s="193">
        <v>28</v>
      </c>
      <c r="D314" s="208" t="s">
        <v>560</v>
      </c>
      <c r="E314" s="158">
        <v>2003</v>
      </c>
      <c r="F314" s="158" t="s">
        <v>4</v>
      </c>
      <c r="G314" s="183" t="s">
        <v>42</v>
      </c>
      <c r="H314" s="160" t="s">
        <v>432</v>
      </c>
      <c r="I314" s="161" t="s">
        <v>745</v>
      </c>
      <c r="J314" s="229"/>
    </row>
    <row r="315" spans="1:10">
      <c r="A315" s="169"/>
      <c r="B315" s="143">
        <v>2</v>
      </c>
      <c r="C315" s="151">
        <v>270</v>
      </c>
      <c r="D315" s="157" t="s">
        <v>502</v>
      </c>
      <c r="E315" s="158">
        <v>2002</v>
      </c>
      <c r="F315" s="175" t="s">
        <v>4</v>
      </c>
      <c r="G315" s="219" t="s">
        <v>23</v>
      </c>
      <c r="H315" s="165" t="s">
        <v>467</v>
      </c>
      <c r="I315" s="161" t="s">
        <v>951</v>
      </c>
      <c r="J315" s="229"/>
    </row>
    <row r="316" spans="1:10">
      <c r="A316" s="172"/>
      <c r="B316" s="143">
        <v>3</v>
      </c>
      <c r="C316" s="193">
        <v>49</v>
      </c>
      <c r="D316" s="230" t="s">
        <v>315</v>
      </c>
      <c r="E316" s="158">
        <v>2003</v>
      </c>
      <c r="F316" s="158" t="s">
        <v>4</v>
      </c>
      <c r="G316" s="183" t="s">
        <v>37</v>
      </c>
      <c r="H316" s="160" t="s">
        <v>316</v>
      </c>
      <c r="I316" s="161" t="s">
        <v>952</v>
      </c>
      <c r="J316" s="229"/>
    </row>
    <row r="317" spans="1:10">
      <c r="A317" s="172"/>
      <c r="B317" s="143">
        <v>4</v>
      </c>
      <c r="C317" s="231">
        <v>158</v>
      </c>
      <c r="D317" s="163" t="s">
        <v>54</v>
      </c>
      <c r="E317" s="158">
        <v>2000</v>
      </c>
      <c r="F317" s="158" t="s">
        <v>4</v>
      </c>
      <c r="G317" s="183" t="s">
        <v>10</v>
      </c>
      <c r="H317" s="160" t="s">
        <v>248</v>
      </c>
      <c r="I317" s="161" t="s">
        <v>953</v>
      </c>
      <c r="J317" s="229"/>
    </row>
    <row r="318" spans="1:10">
      <c r="A318" s="172"/>
      <c r="B318" s="143">
        <v>5</v>
      </c>
      <c r="C318" s="193">
        <v>100</v>
      </c>
      <c r="D318" s="230" t="s">
        <v>376</v>
      </c>
      <c r="E318" s="158">
        <v>2002</v>
      </c>
      <c r="F318" s="158" t="s">
        <v>4</v>
      </c>
      <c r="G318" s="183" t="s">
        <v>11</v>
      </c>
      <c r="H318" s="160" t="s">
        <v>116</v>
      </c>
      <c r="I318" s="161" t="s">
        <v>954</v>
      </c>
      <c r="J318" s="229"/>
    </row>
    <row r="319" spans="1:10">
      <c r="A319" s="172"/>
      <c r="B319" s="143">
        <v>6</v>
      </c>
      <c r="C319" s="193">
        <v>286</v>
      </c>
      <c r="D319" s="170" t="s">
        <v>515</v>
      </c>
      <c r="E319" s="158">
        <v>2003</v>
      </c>
      <c r="F319" s="158" t="s">
        <v>4</v>
      </c>
      <c r="G319" s="183" t="s">
        <v>23</v>
      </c>
      <c r="H319" s="165" t="s">
        <v>467</v>
      </c>
      <c r="I319" s="161" t="s">
        <v>955</v>
      </c>
      <c r="J319" s="229"/>
    </row>
    <row r="320" spans="1:10">
      <c r="B320" s="143">
        <v>7</v>
      </c>
      <c r="C320" s="177">
        <v>161</v>
      </c>
      <c r="D320" s="178" t="s">
        <v>85</v>
      </c>
      <c r="E320" s="158">
        <v>1999</v>
      </c>
      <c r="F320" s="158" t="s">
        <v>4</v>
      </c>
      <c r="G320" s="183" t="s">
        <v>10</v>
      </c>
      <c r="H320" s="165" t="s">
        <v>252</v>
      </c>
      <c r="I320" s="161" t="s">
        <v>956</v>
      </c>
      <c r="J320" s="229"/>
    </row>
    <row r="321" spans="1:10">
      <c r="A321" s="181"/>
      <c r="B321" s="241">
        <v>8</v>
      </c>
      <c r="C321" s="198">
        <v>222</v>
      </c>
      <c r="D321" s="194" t="s">
        <v>728</v>
      </c>
      <c r="E321" s="199">
        <v>2006</v>
      </c>
      <c r="F321" s="154" t="s">
        <v>4</v>
      </c>
      <c r="G321" s="154" t="s">
        <v>11</v>
      </c>
      <c r="H321" s="165" t="s">
        <v>729</v>
      </c>
      <c r="I321" s="161" t="s">
        <v>754</v>
      </c>
      <c r="J321" s="229"/>
    </row>
    <row r="322" spans="1:10">
      <c r="A322" s="172"/>
      <c r="B322" s="241"/>
      <c r="C322" s="193"/>
      <c r="D322" s="194"/>
      <c r="E322" s="154"/>
      <c r="F322" s="154"/>
      <c r="G322" s="154"/>
      <c r="J322" s="229"/>
    </row>
    <row r="323" spans="1:10">
      <c r="A323" s="166">
        <v>34</v>
      </c>
      <c r="B323" s="156">
        <v>1</v>
      </c>
      <c r="C323" s="193">
        <v>19</v>
      </c>
      <c r="D323" s="230" t="s">
        <v>588</v>
      </c>
      <c r="E323" s="158">
        <v>2001</v>
      </c>
      <c r="F323" s="158" t="s">
        <v>3</v>
      </c>
      <c r="G323" s="183" t="s">
        <v>42</v>
      </c>
      <c r="H323" s="160" t="s">
        <v>554</v>
      </c>
      <c r="I323" s="161" t="s">
        <v>957</v>
      </c>
      <c r="J323" s="229"/>
    </row>
    <row r="324" spans="1:10">
      <c r="A324" s="169"/>
      <c r="B324" s="143">
        <v>2</v>
      </c>
      <c r="C324" s="193">
        <v>10</v>
      </c>
      <c r="D324" s="208" t="s">
        <v>569</v>
      </c>
      <c r="E324" s="167">
        <v>2001</v>
      </c>
      <c r="F324" s="154" t="s">
        <v>3</v>
      </c>
      <c r="G324" s="205" t="s">
        <v>42</v>
      </c>
      <c r="H324" s="165" t="s">
        <v>540</v>
      </c>
      <c r="I324" s="161" t="s">
        <v>745</v>
      </c>
      <c r="J324" s="229"/>
    </row>
    <row r="325" spans="1:10">
      <c r="A325" s="172"/>
      <c r="B325" s="143">
        <v>3</v>
      </c>
      <c r="C325" s="193">
        <v>378</v>
      </c>
      <c r="D325" s="208" t="s">
        <v>463</v>
      </c>
      <c r="E325" s="158">
        <v>2004</v>
      </c>
      <c r="F325" s="158" t="s">
        <v>3</v>
      </c>
      <c r="G325" s="183" t="s">
        <v>13</v>
      </c>
      <c r="H325" s="165" t="s">
        <v>464</v>
      </c>
      <c r="I325" s="161" t="s">
        <v>184</v>
      </c>
      <c r="J325" s="229"/>
    </row>
    <row r="326" spans="1:10">
      <c r="A326" s="172"/>
      <c r="B326" s="143">
        <v>4</v>
      </c>
      <c r="C326" s="193">
        <v>109</v>
      </c>
      <c r="D326" s="208" t="s">
        <v>381</v>
      </c>
      <c r="E326" s="158">
        <v>2004</v>
      </c>
      <c r="F326" s="158" t="s">
        <v>3</v>
      </c>
      <c r="G326" s="183" t="s">
        <v>11</v>
      </c>
      <c r="H326" s="160" t="s">
        <v>382</v>
      </c>
      <c r="I326" s="161" t="s">
        <v>958</v>
      </c>
      <c r="J326" s="229"/>
    </row>
    <row r="327" spans="1:10">
      <c r="A327" s="172"/>
      <c r="B327" s="143">
        <v>5</v>
      </c>
      <c r="C327" s="193">
        <v>73</v>
      </c>
      <c r="D327" s="163" t="s">
        <v>351</v>
      </c>
      <c r="E327" s="158">
        <v>2003</v>
      </c>
      <c r="F327" s="158" t="s">
        <v>3</v>
      </c>
      <c r="G327" s="183" t="s">
        <v>37</v>
      </c>
      <c r="H327" s="165" t="s">
        <v>269</v>
      </c>
      <c r="I327" s="161" t="s">
        <v>754</v>
      </c>
      <c r="J327" s="229"/>
    </row>
    <row r="328" spans="1:10">
      <c r="A328" s="172"/>
      <c r="B328" s="143">
        <v>6</v>
      </c>
      <c r="C328" s="193">
        <v>103</v>
      </c>
      <c r="D328" s="163" t="s">
        <v>378</v>
      </c>
      <c r="E328" s="171">
        <v>2002</v>
      </c>
      <c r="F328" s="158" t="s">
        <v>3</v>
      </c>
      <c r="G328" s="183" t="s">
        <v>11</v>
      </c>
      <c r="H328" s="160" t="s">
        <v>654</v>
      </c>
      <c r="I328" s="161" t="s">
        <v>754</v>
      </c>
      <c r="J328" s="229"/>
    </row>
    <row r="329" spans="1:10">
      <c r="B329" s="143">
        <v>7</v>
      </c>
      <c r="C329" s="193">
        <v>36</v>
      </c>
      <c r="D329" s="230" t="s">
        <v>426</v>
      </c>
      <c r="E329" s="158">
        <v>2002</v>
      </c>
      <c r="F329" s="158" t="s">
        <v>3</v>
      </c>
      <c r="G329" s="159" t="s">
        <v>13</v>
      </c>
      <c r="H329" s="165" t="s">
        <v>427</v>
      </c>
      <c r="I329" s="161" t="s">
        <v>959</v>
      </c>
      <c r="J329" s="229"/>
    </row>
    <row r="330" spans="1:10">
      <c r="A330" s="181"/>
      <c r="B330" s="241">
        <v>8</v>
      </c>
      <c r="C330" s="193">
        <v>96</v>
      </c>
      <c r="D330" s="208" t="s">
        <v>373</v>
      </c>
      <c r="E330" s="171">
        <v>2002</v>
      </c>
      <c r="F330" s="158" t="s">
        <v>3</v>
      </c>
      <c r="G330" s="159" t="s">
        <v>11</v>
      </c>
      <c r="H330" s="165" t="s">
        <v>650</v>
      </c>
      <c r="I330" s="161" t="s">
        <v>960</v>
      </c>
      <c r="J330" s="229"/>
    </row>
    <row r="331" spans="1:10">
      <c r="A331" s="181"/>
      <c r="B331" s="241">
        <v>9</v>
      </c>
      <c r="C331" s="193"/>
      <c r="D331" s="194" t="s">
        <v>557</v>
      </c>
      <c r="E331" s="154"/>
      <c r="F331" s="154" t="s">
        <v>3</v>
      </c>
      <c r="G331" s="154" t="s">
        <v>42</v>
      </c>
      <c r="H331" s="160" t="s">
        <v>133</v>
      </c>
      <c r="J331" s="229"/>
    </row>
    <row r="333" spans="1:10">
      <c r="C333" s="350" t="s">
        <v>148</v>
      </c>
      <c r="D333" s="350"/>
      <c r="E333" s="350"/>
      <c r="F333" s="350"/>
      <c r="G333" s="350"/>
      <c r="H333" s="350"/>
      <c r="I333" s="350"/>
      <c r="J333" s="350"/>
    </row>
    <row r="334" spans="1:10">
      <c r="C334" s="184"/>
      <c r="D334" s="185"/>
      <c r="E334" s="184"/>
      <c r="F334" s="184"/>
      <c r="G334" s="184"/>
      <c r="H334" s="186"/>
      <c r="I334" s="323"/>
      <c r="J334" s="184"/>
    </row>
    <row r="335" spans="1:10">
      <c r="C335" s="226" t="s">
        <v>79</v>
      </c>
      <c r="D335" s="227" t="s">
        <v>24</v>
      </c>
      <c r="E335" s="191" t="s">
        <v>25</v>
      </c>
      <c r="F335" s="191" t="s">
        <v>26</v>
      </c>
      <c r="G335" s="191" t="s">
        <v>27</v>
      </c>
      <c r="H335" s="228" t="s">
        <v>1</v>
      </c>
      <c r="I335" s="324" t="s">
        <v>31</v>
      </c>
      <c r="J335" s="192" t="s">
        <v>32</v>
      </c>
    </row>
    <row r="336" spans="1:10">
      <c r="A336" s="166">
        <v>35</v>
      </c>
      <c r="B336" s="156">
        <v>1</v>
      </c>
      <c r="C336" s="151">
        <v>290</v>
      </c>
      <c r="D336" s="157" t="s">
        <v>520</v>
      </c>
      <c r="E336" s="158">
        <v>2007</v>
      </c>
      <c r="F336" s="175" t="s">
        <v>4</v>
      </c>
      <c r="G336" s="176" t="s">
        <v>23</v>
      </c>
      <c r="H336" s="165" t="s">
        <v>133</v>
      </c>
      <c r="I336" s="161" t="s">
        <v>966</v>
      </c>
      <c r="J336" s="229"/>
    </row>
    <row r="337" spans="1:10">
      <c r="A337" s="169"/>
      <c r="B337" s="143">
        <v>2</v>
      </c>
      <c r="C337" s="151">
        <v>288</v>
      </c>
      <c r="D337" s="213" t="s">
        <v>518</v>
      </c>
      <c r="E337" s="214">
        <v>2007</v>
      </c>
      <c r="F337" s="215" t="s">
        <v>4</v>
      </c>
      <c r="G337" s="216" t="s">
        <v>23</v>
      </c>
      <c r="H337" s="165" t="s">
        <v>133</v>
      </c>
      <c r="I337" s="161" t="s">
        <v>967</v>
      </c>
      <c r="J337" s="229"/>
    </row>
    <row r="338" spans="1:10">
      <c r="A338" s="172"/>
      <c r="B338" s="143">
        <v>3</v>
      </c>
      <c r="C338" s="151">
        <v>23</v>
      </c>
      <c r="D338" s="200" t="s">
        <v>553</v>
      </c>
      <c r="E338" s="175">
        <v>2007</v>
      </c>
      <c r="F338" s="175" t="s">
        <v>4</v>
      </c>
      <c r="G338" s="176" t="s">
        <v>42</v>
      </c>
      <c r="H338" s="165" t="s">
        <v>114</v>
      </c>
      <c r="I338" s="161" t="s">
        <v>968</v>
      </c>
      <c r="J338" s="229"/>
    </row>
    <row r="339" spans="1:10">
      <c r="A339" s="172"/>
      <c r="B339" s="143">
        <v>4</v>
      </c>
      <c r="C339" s="151">
        <v>291</v>
      </c>
      <c r="D339" s="157" t="s">
        <v>521</v>
      </c>
      <c r="E339" s="158">
        <v>2008</v>
      </c>
      <c r="F339" s="158" t="s">
        <v>4</v>
      </c>
      <c r="G339" s="159" t="s">
        <v>23</v>
      </c>
      <c r="H339" s="165" t="s">
        <v>133</v>
      </c>
      <c r="I339" s="161" t="s">
        <v>969</v>
      </c>
      <c r="J339" s="229"/>
    </row>
    <row r="340" spans="1:10">
      <c r="A340" s="172"/>
      <c r="B340" s="143">
        <v>5</v>
      </c>
      <c r="C340" s="151">
        <v>295</v>
      </c>
      <c r="D340" s="157" t="s">
        <v>524</v>
      </c>
      <c r="E340" s="175">
        <v>2009</v>
      </c>
      <c r="F340" s="175" t="s">
        <v>4</v>
      </c>
      <c r="G340" s="176" t="s">
        <v>23</v>
      </c>
      <c r="H340" s="165" t="s">
        <v>133</v>
      </c>
      <c r="I340" s="161" t="s">
        <v>201</v>
      </c>
      <c r="J340" s="229"/>
    </row>
    <row r="341" spans="1:10">
      <c r="A341" s="172"/>
      <c r="B341" s="143">
        <v>6</v>
      </c>
      <c r="C341" s="151">
        <v>296</v>
      </c>
      <c r="D341" s="200" t="s">
        <v>525</v>
      </c>
      <c r="E341" s="175">
        <v>2009</v>
      </c>
      <c r="F341" s="175" t="s">
        <v>4</v>
      </c>
      <c r="G341" s="176" t="s">
        <v>23</v>
      </c>
      <c r="H341" s="165" t="s">
        <v>133</v>
      </c>
      <c r="I341" s="161" t="s">
        <v>970</v>
      </c>
      <c r="J341" s="229"/>
    </row>
    <row r="342" spans="1:10">
      <c r="A342" s="181"/>
      <c r="B342" s="241">
        <v>7</v>
      </c>
      <c r="C342" s="193"/>
      <c r="D342" s="194" t="s">
        <v>849</v>
      </c>
      <c r="E342" s="199">
        <v>2006</v>
      </c>
      <c r="F342" s="154" t="s">
        <v>4</v>
      </c>
      <c r="G342" s="154" t="s">
        <v>11</v>
      </c>
      <c r="H342" s="165" t="s">
        <v>133</v>
      </c>
      <c r="I342" s="161" t="s">
        <v>631</v>
      </c>
      <c r="J342" s="229"/>
    </row>
    <row r="343" spans="1:10">
      <c r="A343" s="181"/>
      <c r="B343" s="241">
        <v>8</v>
      </c>
      <c r="C343" s="193"/>
      <c r="D343" s="194"/>
      <c r="E343" s="154"/>
      <c r="F343" s="154"/>
      <c r="G343" s="154"/>
      <c r="J343" s="229"/>
    </row>
    <row r="344" spans="1:10">
      <c r="A344" s="172"/>
      <c r="B344" s="241"/>
      <c r="C344" s="193"/>
      <c r="D344" s="194"/>
      <c r="E344" s="154"/>
      <c r="F344" s="154"/>
      <c r="G344" s="154"/>
      <c r="J344" s="229"/>
    </row>
    <row r="345" spans="1:10">
      <c r="A345" s="166">
        <v>36</v>
      </c>
      <c r="B345" s="156">
        <v>1</v>
      </c>
      <c r="C345" s="193">
        <v>6</v>
      </c>
      <c r="D345" s="208" t="s">
        <v>581</v>
      </c>
      <c r="E345" s="158">
        <v>2006</v>
      </c>
      <c r="F345" s="158" t="s">
        <v>4</v>
      </c>
      <c r="G345" s="159" t="s">
        <v>42</v>
      </c>
      <c r="H345" s="165" t="s">
        <v>119</v>
      </c>
      <c r="I345" s="161" t="s">
        <v>971</v>
      </c>
      <c r="J345" s="229"/>
    </row>
    <row r="346" spans="1:10">
      <c r="A346" s="169"/>
      <c r="B346" s="143">
        <v>2</v>
      </c>
      <c r="C346" s="193">
        <v>79</v>
      </c>
      <c r="D346" s="163" t="s">
        <v>358</v>
      </c>
      <c r="E346" s="171">
        <v>2007</v>
      </c>
      <c r="F346" s="158" t="s">
        <v>4</v>
      </c>
      <c r="G346" s="159" t="s">
        <v>11</v>
      </c>
      <c r="H346" s="165" t="s">
        <v>457</v>
      </c>
      <c r="I346" s="161" t="s">
        <v>754</v>
      </c>
      <c r="J346" s="229"/>
    </row>
    <row r="347" spans="1:10">
      <c r="A347" s="172"/>
      <c r="B347" s="143">
        <v>3</v>
      </c>
      <c r="C347" s="193">
        <v>124</v>
      </c>
      <c r="D347" s="208" t="s">
        <v>391</v>
      </c>
      <c r="E347" s="158">
        <v>2009</v>
      </c>
      <c r="F347" s="158" t="s">
        <v>4</v>
      </c>
      <c r="G347" s="159" t="s">
        <v>11</v>
      </c>
      <c r="H347" s="165" t="s">
        <v>454</v>
      </c>
      <c r="I347" s="161" t="s">
        <v>972</v>
      </c>
      <c r="J347" s="229"/>
    </row>
    <row r="348" spans="1:10">
      <c r="A348" s="172"/>
      <c r="B348" s="143">
        <v>4</v>
      </c>
      <c r="C348" s="193">
        <v>230</v>
      </c>
      <c r="D348" s="208" t="s">
        <v>423</v>
      </c>
      <c r="E348" s="158">
        <v>2006</v>
      </c>
      <c r="F348" s="158" t="s">
        <v>4</v>
      </c>
      <c r="G348" s="158" t="s">
        <v>11</v>
      </c>
      <c r="H348" s="165" t="s">
        <v>111</v>
      </c>
      <c r="I348" s="161" t="s">
        <v>973</v>
      </c>
      <c r="J348" s="229"/>
    </row>
    <row r="349" spans="1:10">
      <c r="A349" s="172"/>
      <c r="B349" s="143">
        <v>5</v>
      </c>
      <c r="C349" s="193">
        <v>220</v>
      </c>
      <c r="D349" s="230" t="s">
        <v>414</v>
      </c>
      <c r="E349" s="158">
        <v>2005</v>
      </c>
      <c r="F349" s="158" t="s">
        <v>4</v>
      </c>
      <c r="G349" s="159" t="s">
        <v>11</v>
      </c>
      <c r="H349" s="165" t="s">
        <v>664</v>
      </c>
      <c r="I349" s="161" t="s">
        <v>974</v>
      </c>
      <c r="J349" s="229"/>
    </row>
    <row r="350" spans="1:10">
      <c r="A350" s="172"/>
      <c r="B350" s="143">
        <v>6</v>
      </c>
      <c r="C350" s="193">
        <v>373</v>
      </c>
      <c r="D350" s="163" t="s">
        <v>440</v>
      </c>
      <c r="E350" s="158">
        <v>2006</v>
      </c>
      <c r="F350" s="158" t="s">
        <v>4</v>
      </c>
      <c r="G350" s="159" t="s">
        <v>13</v>
      </c>
      <c r="H350" s="165" t="s">
        <v>441</v>
      </c>
      <c r="I350" s="161" t="s">
        <v>975</v>
      </c>
      <c r="J350" s="229"/>
    </row>
    <row r="351" spans="1:10">
      <c r="A351" s="181"/>
      <c r="B351" s="241">
        <v>7</v>
      </c>
      <c r="C351" s="193"/>
      <c r="D351" s="194"/>
      <c r="E351" s="154"/>
      <c r="F351" s="154"/>
      <c r="G351" s="154"/>
      <c r="J351" s="229"/>
    </row>
    <row r="352" spans="1:10">
      <c r="A352" s="181"/>
      <c r="B352" s="241">
        <v>8</v>
      </c>
      <c r="C352" s="193"/>
      <c r="D352" s="194"/>
      <c r="E352" s="154"/>
      <c r="F352" s="154"/>
      <c r="G352" s="154"/>
      <c r="J352" s="229"/>
    </row>
    <row r="353" spans="1:10">
      <c r="A353" s="172"/>
      <c r="B353" s="241"/>
      <c r="C353" s="193"/>
      <c r="D353" s="194"/>
      <c r="E353" s="154"/>
      <c r="F353" s="154"/>
      <c r="G353" s="154"/>
      <c r="J353" s="229"/>
    </row>
    <row r="354" spans="1:10">
      <c r="A354" s="166">
        <v>37</v>
      </c>
      <c r="B354" s="156">
        <v>1</v>
      </c>
      <c r="C354" s="193">
        <v>42</v>
      </c>
      <c r="D354" s="208" t="s">
        <v>443</v>
      </c>
      <c r="E354" s="158">
        <v>2005</v>
      </c>
      <c r="F354" s="158" t="s">
        <v>4</v>
      </c>
      <c r="G354" s="159" t="s">
        <v>13</v>
      </c>
      <c r="H354" s="165" t="s">
        <v>444</v>
      </c>
      <c r="I354" s="161" t="s">
        <v>976</v>
      </c>
      <c r="J354" s="229"/>
    </row>
    <row r="355" spans="1:10">
      <c r="A355" s="169"/>
      <c r="B355" s="143">
        <v>2</v>
      </c>
      <c r="C355" s="193">
        <v>120</v>
      </c>
      <c r="D355" s="208" t="s">
        <v>387</v>
      </c>
      <c r="E355" s="158">
        <v>2006</v>
      </c>
      <c r="F355" s="158" t="s">
        <v>4</v>
      </c>
      <c r="G355" s="159" t="s">
        <v>11</v>
      </c>
      <c r="H355" s="165" t="s">
        <v>659</v>
      </c>
      <c r="I355" s="161" t="s">
        <v>977</v>
      </c>
      <c r="J355" s="229"/>
    </row>
    <row r="356" spans="1:10">
      <c r="A356" s="172"/>
      <c r="B356" s="143">
        <v>3</v>
      </c>
      <c r="C356" s="151">
        <v>248</v>
      </c>
      <c r="D356" s="173" t="s">
        <v>483</v>
      </c>
      <c r="E356" s="174">
        <v>2005</v>
      </c>
      <c r="F356" s="175" t="s">
        <v>4</v>
      </c>
      <c r="G356" s="219" t="s">
        <v>23</v>
      </c>
      <c r="H356" s="165" t="s">
        <v>657</v>
      </c>
      <c r="I356" s="161" t="s">
        <v>978</v>
      </c>
      <c r="J356" s="229"/>
    </row>
    <row r="357" spans="1:10">
      <c r="A357" s="172"/>
      <c r="B357" s="143">
        <v>4</v>
      </c>
      <c r="C357" s="177">
        <v>152</v>
      </c>
      <c r="D357" s="178" t="s">
        <v>56</v>
      </c>
      <c r="E357" s="158">
        <v>2005</v>
      </c>
      <c r="F357" s="158" t="s">
        <v>4</v>
      </c>
      <c r="G357" s="183" t="s">
        <v>10</v>
      </c>
      <c r="H357" s="165" t="s">
        <v>237</v>
      </c>
      <c r="I357" s="161" t="s">
        <v>691</v>
      </c>
      <c r="J357" s="229"/>
    </row>
    <row r="358" spans="1:10">
      <c r="A358" s="172"/>
      <c r="B358" s="143">
        <v>5</v>
      </c>
      <c r="C358" s="177">
        <v>180</v>
      </c>
      <c r="D358" s="218" t="s">
        <v>57</v>
      </c>
      <c r="E358" s="174">
        <v>2005</v>
      </c>
      <c r="F358" s="175" t="s">
        <v>4</v>
      </c>
      <c r="G358" s="219" t="s">
        <v>10</v>
      </c>
      <c r="H358" s="165" t="s">
        <v>271</v>
      </c>
      <c r="I358" s="161" t="s">
        <v>979</v>
      </c>
      <c r="J358" s="229"/>
    </row>
    <row r="359" spans="1:10">
      <c r="A359" s="172"/>
      <c r="B359" s="143">
        <v>6</v>
      </c>
      <c r="C359" s="193">
        <v>119</v>
      </c>
      <c r="D359" s="163" t="s">
        <v>386</v>
      </c>
      <c r="E359" s="158">
        <v>2005</v>
      </c>
      <c r="F359" s="158" t="s">
        <v>4</v>
      </c>
      <c r="G359" s="159" t="s">
        <v>11</v>
      </c>
      <c r="H359" s="165" t="s">
        <v>660</v>
      </c>
      <c r="I359" s="161" t="s">
        <v>980</v>
      </c>
      <c r="J359" s="229"/>
    </row>
    <row r="360" spans="1:10">
      <c r="A360" s="181"/>
      <c r="B360" s="241">
        <v>7</v>
      </c>
      <c r="C360" s="193"/>
      <c r="D360" s="194"/>
      <c r="E360" s="154"/>
      <c r="F360" s="154"/>
      <c r="G360" s="154"/>
      <c r="J360" s="229"/>
    </row>
    <row r="361" spans="1:10">
      <c r="A361" s="181"/>
      <c r="B361" s="241">
        <v>8</v>
      </c>
      <c r="C361" s="193"/>
      <c r="D361" s="194"/>
      <c r="E361" s="154"/>
      <c r="F361" s="154"/>
      <c r="G361" s="154"/>
      <c r="J361" s="229"/>
    </row>
    <row r="362" spans="1:10">
      <c r="A362" s="172"/>
      <c r="B362" s="241"/>
      <c r="C362" s="193"/>
      <c r="D362" s="194"/>
      <c r="E362" s="154"/>
      <c r="F362" s="154"/>
      <c r="G362" s="154"/>
      <c r="J362" s="229"/>
    </row>
    <row r="363" spans="1:10">
      <c r="A363" s="166">
        <v>38</v>
      </c>
      <c r="B363" s="156">
        <v>1</v>
      </c>
      <c r="C363" s="151">
        <v>299</v>
      </c>
      <c r="D363" s="218" t="s">
        <v>528</v>
      </c>
      <c r="E363" s="174">
        <v>2008</v>
      </c>
      <c r="F363" s="175" t="s">
        <v>3</v>
      </c>
      <c r="G363" s="219" t="s">
        <v>23</v>
      </c>
      <c r="H363" s="165" t="s">
        <v>133</v>
      </c>
      <c r="I363" s="161" t="s">
        <v>981</v>
      </c>
      <c r="J363" s="229"/>
    </row>
    <row r="364" spans="1:10">
      <c r="A364" s="169"/>
      <c r="B364" s="143">
        <v>2</v>
      </c>
      <c r="C364" s="151">
        <v>80</v>
      </c>
      <c r="D364" s="218" t="s">
        <v>359</v>
      </c>
      <c r="E364" s="175">
        <v>2007</v>
      </c>
      <c r="F364" s="175" t="s">
        <v>3</v>
      </c>
      <c r="G364" s="219" t="s">
        <v>11</v>
      </c>
      <c r="H364" s="165" t="s">
        <v>663</v>
      </c>
      <c r="I364" s="161" t="s">
        <v>982</v>
      </c>
      <c r="J364" s="229"/>
    </row>
    <row r="365" spans="1:10">
      <c r="A365" s="172"/>
      <c r="B365" s="143">
        <v>3</v>
      </c>
      <c r="C365" s="151">
        <v>236</v>
      </c>
      <c r="D365" s="178" t="s">
        <v>472</v>
      </c>
      <c r="E365" s="158">
        <v>2006</v>
      </c>
      <c r="F365" s="158" t="s">
        <v>3</v>
      </c>
      <c r="G365" s="183" t="s">
        <v>23</v>
      </c>
      <c r="H365" s="165" t="s">
        <v>658</v>
      </c>
      <c r="I365" s="161" t="s">
        <v>983</v>
      </c>
      <c r="J365" s="229"/>
    </row>
    <row r="366" spans="1:10">
      <c r="A366" s="172"/>
      <c r="B366" s="143">
        <v>4</v>
      </c>
      <c r="C366" s="177">
        <v>182</v>
      </c>
      <c r="D366" s="218" t="s">
        <v>67</v>
      </c>
      <c r="E366" s="174">
        <v>2005</v>
      </c>
      <c r="F366" s="175" t="s">
        <v>3</v>
      </c>
      <c r="G366" s="219" t="s">
        <v>10</v>
      </c>
      <c r="H366" s="165" t="s">
        <v>275</v>
      </c>
      <c r="I366" s="161" t="s">
        <v>984</v>
      </c>
      <c r="J366" s="229"/>
    </row>
    <row r="367" spans="1:10">
      <c r="A367" s="172"/>
      <c r="B367" s="143">
        <v>5</v>
      </c>
      <c r="C367" s="151">
        <v>85</v>
      </c>
      <c r="D367" s="157" t="s">
        <v>365</v>
      </c>
      <c r="E367" s="158">
        <v>2005</v>
      </c>
      <c r="F367" s="158" t="s">
        <v>3</v>
      </c>
      <c r="G367" s="183" t="s">
        <v>11</v>
      </c>
      <c r="H367" s="165" t="s">
        <v>661</v>
      </c>
      <c r="I367" s="161" t="s">
        <v>285</v>
      </c>
      <c r="J367" s="229"/>
    </row>
    <row r="368" spans="1:10">
      <c r="A368" s="172"/>
      <c r="B368" s="143">
        <v>6</v>
      </c>
      <c r="D368" s="157"/>
      <c r="E368" s="158"/>
      <c r="F368" s="175"/>
      <c r="G368" s="219"/>
      <c r="H368" s="165"/>
      <c r="J368" s="229"/>
    </row>
    <row r="369" spans="1:10">
      <c r="A369" s="181"/>
      <c r="B369" s="241">
        <v>7</v>
      </c>
      <c r="C369" s="151">
        <v>129</v>
      </c>
      <c r="D369" s="218" t="s">
        <v>394</v>
      </c>
      <c r="E369" s="175">
        <v>2006</v>
      </c>
      <c r="F369" s="175" t="s">
        <v>3</v>
      </c>
      <c r="G369" s="219" t="s">
        <v>11</v>
      </c>
      <c r="H369" s="165" t="s">
        <v>662</v>
      </c>
      <c r="I369" s="161" t="s">
        <v>985</v>
      </c>
      <c r="J369" s="229"/>
    </row>
    <row r="370" spans="1:10">
      <c r="A370" s="181"/>
      <c r="B370" s="241">
        <v>8</v>
      </c>
      <c r="C370" s="151">
        <v>48</v>
      </c>
      <c r="D370" s="178" t="s">
        <v>455</v>
      </c>
      <c r="E370" s="158">
        <v>2006</v>
      </c>
      <c r="F370" s="158" t="s">
        <v>3</v>
      </c>
      <c r="G370" s="183" t="s">
        <v>13</v>
      </c>
      <c r="H370" s="165" t="s">
        <v>456</v>
      </c>
      <c r="I370" s="161" t="s">
        <v>986</v>
      </c>
      <c r="J370" s="229"/>
    </row>
    <row r="372" spans="1:10">
      <c r="C372" s="350" t="s">
        <v>149</v>
      </c>
      <c r="D372" s="350"/>
      <c r="E372" s="350"/>
      <c r="F372" s="350"/>
      <c r="G372" s="350"/>
      <c r="H372" s="350"/>
      <c r="I372" s="350"/>
      <c r="J372" s="350"/>
    </row>
    <row r="373" spans="1:10">
      <c r="C373" s="184"/>
      <c r="D373" s="185"/>
      <c r="E373" s="184"/>
      <c r="F373" s="184"/>
      <c r="G373" s="184"/>
      <c r="H373" s="186"/>
      <c r="I373" s="323"/>
      <c r="J373" s="184"/>
    </row>
    <row r="374" spans="1:10">
      <c r="C374" s="226" t="s">
        <v>79</v>
      </c>
      <c r="D374" s="227" t="s">
        <v>24</v>
      </c>
      <c r="E374" s="191" t="s">
        <v>25</v>
      </c>
      <c r="F374" s="191" t="s">
        <v>26</v>
      </c>
      <c r="G374" s="191" t="s">
        <v>27</v>
      </c>
      <c r="H374" s="228" t="s">
        <v>1</v>
      </c>
      <c r="I374" s="324" t="s">
        <v>31</v>
      </c>
      <c r="J374" s="192" t="s">
        <v>32</v>
      </c>
    </row>
    <row r="375" spans="1:10">
      <c r="A375" s="166">
        <v>39</v>
      </c>
      <c r="B375" s="156">
        <v>1</v>
      </c>
      <c r="C375" s="151">
        <v>101</v>
      </c>
      <c r="D375" s="213" t="s">
        <v>377</v>
      </c>
      <c r="E375" s="214">
        <v>2002</v>
      </c>
      <c r="F375" s="215" t="s">
        <v>4</v>
      </c>
      <c r="G375" s="216" t="s">
        <v>11</v>
      </c>
      <c r="H375" s="165" t="s">
        <v>464</v>
      </c>
      <c r="I375" s="161" t="s">
        <v>754</v>
      </c>
      <c r="J375" s="229"/>
    </row>
    <row r="376" spans="1:10">
      <c r="A376" s="169"/>
      <c r="B376" s="143">
        <v>2</v>
      </c>
      <c r="C376" s="177">
        <v>160</v>
      </c>
      <c r="D376" s="178" t="s">
        <v>55</v>
      </c>
      <c r="E376" s="158">
        <v>2000</v>
      </c>
      <c r="F376" s="158" t="s">
        <v>4</v>
      </c>
      <c r="G376" s="159" t="s">
        <v>10</v>
      </c>
      <c r="H376" s="165" t="s">
        <v>250</v>
      </c>
      <c r="I376" s="161" t="s">
        <v>987</v>
      </c>
      <c r="J376" s="229"/>
    </row>
    <row r="377" spans="1:10">
      <c r="A377" s="172"/>
      <c r="B377" s="143">
        <v>3</v>
      </c>
      <c r="C377" s="177">
        <v>179</v>
      </c>
      <c r="D377" s="218" t="s">
        <v>53</v>
      </c>
      <c r="E377" s="174">
        <v>1999</v>
      </c>
      <c r="F377" s="175" t="s">
        <v>4</v>
      </c>
      <c r="G377" s="176" t="s">
        <v>10</v>
      </c>
      <c r="H377" s="165" t="s">
        <v>171</v>
      </c>
      <c r="I377" s="161" t="s">
        <v>253</v>
      </c>
      <c r="J377" s="229"/>
    </row>
    <row r="378" spans="1:10">
      <c r="A378" s="172"/>
      <c r="B378" s="143">
        <v>4</v>
      </c>
      <c r="C378" s="151">
        <v>55</v>
      </c>
      <c r="D378" s="218" t="s">
        <v>323</v>
      </c>
      <c r="E378" s="242">
        <v>2000</v>
      </c>
      <c r="F378" s="175" t="s">
        <v>4</v>
      </c>
      <c r="G378" s="176" t="s">
        <v>37</v>
      </c>
      <c r="H378" s="165" t="s">
        <v>324</v>
      </c>
      <c r="I378" s="161" t="s">
        <v>988</v>
      </c>
      <c r="J378" s="229"/>
    </row>
    <row r="379" spans="1:10">
      <c r="A379" s="172"/>
      <c r="B379" s="143">
        <v>5</v>
      </c>
      <c r="C379" s="151">
        <v>27</v>
      </c>
      <c r="D379" s="218" t="s">
        <v>115</v>
      </c>
      <c r="E379" s="220">
        <v>1999</v>
      </c>
      <c r="F379" s="175" t="s">
        <v>4</v>
      </c>
      <c r="G379" s="176" t="s">
        <v>12</v>
      </c>
      <c r="H379" s="165" t="s">
        <v>116</v>
      </c>
      <c r="I379" s="161" t="s">
        <v>989</v>
      </c>
      <c r="J379" s="229"/>
    </row>
    <row r="380" spans="1:10">
      <c r="A380" s="172"/>
      <c r="B380" s="143">
        <v>6</v>
      </c>
      <c r="C380" s="151">
        <v>265</v>
      </c>
      <c r="D380" s="157" t="s">
        <v>497</v>
      </c>
      <c r="E380" s="158">
        <v>2003</v>
      </c>
      <c r="F380" s="175" t="s">
        <v>4</v>
      </c>
      <c r="G380" s="176" t="s">
        <v>23</v>
      </c>
      <c r="H380" s="165" t="s">
        <v>498</v>
      </c>
      <c r="I380" s="161" t="s">
        <v>990</v>
      </c>
      <c r="J380" s="229"/>
    </row>
    <row r="381" spans="1:10">
      <c r="A381" s="181"/>
      <c r="B381" s="241">
        <v>7</v>
      </c>
      <c r="C381" s="151">
        <v>31</v>
      </c>
      <c r="D381" s="178" t="s">
        <v>123</v>
      </c>
      <c r="E381" s="180">
        <v>2002</v>
      </c>
      <c r="F381" s="175" t="s">
        <v>4</v>
      </c>
      <c r="G381" s="176" t="s">
        <v>12</v>
      </c>
      <c r="H381" s="165" t="s">
        <v>114</v>
      </c>
      <c r="I381" s="161" t="s">
        <v>991</v>
      </c>
      <c r="J381" s="229"/>
    </row>
    <row r="382" spans="1:10">
      <c r="A382" s="181"/>
      <c r="B382" s="241">
        <v>8</v>
      </c>
      <c r="C382" s="151">
        <v>37</v>
      </c>
      <c r="D382" s="200" t="s">
        <v>429</v>
      </c>
      <c r="E382" s="175">
        <v>2000</v>
      </c>
      <c r="F382" s="175" t="s">
        <v>4</v>
      </c>
      <c r="G382" s="176" t="s">
        <v>13</v>
      </c>
      <c r="H382" s="165" t="s">
        <v>430</v>
      </c>
      <c r="I382" s="161" t="s">
        <v>992</v>
      </c>
      <c r="J382" s="229"/>
    </row>
    <row r="383" spans="1:10">
      <c r="A383" s="172"/>
      <c r="B383" s="241">
        <v>9</v>
      </c>
      <c r="C383" s="193"/>
      <c r="D383" s="194" t="s">
        <v>731</v>
      </c>
      <c r="E383" s="199">
        <v>1999</v>
      </c>
      <c r="F383" s="154" t="s">
        <v>4</v>
      </c>
      <c r="G383" s="154" t="s">
        <v>23</v>
      </c>
      <c r="H383" s="165" t="s">
        <v>133</v>
      </c>
      <c r="I383" s="161" t="s">
        <v>993</v>
      </c>
      <c r="J383" s="229"/>
    </row>
    <row r="384" spans="1:10">
      <c r="A384" s="172"/>
      <c r="B384" s="241"/>
      <c r="C384" s="265"/>
      <c r="D384" s="266"/>
      <c r="E384" s="267"/>
      <c r="F384" s="267"/>
      <c r="G384" s="267"/>
      <c r="H384" s="268"/>
      <c r="J384" s="269"/>
    </row>
    <row r="385" spans="1:10">
      <c r="A385" s="166">
        <v>40</v>
      </c>
      <c r="B385" s="156">
        <v>1</v>
      </c>
      <c r="C385" s="193">
        <v>110</v>
      </c>
      <c r="D385" s="163" t="s">
        <v>383</v>
      </c>
      <c r="E385" s="158">
        <v>2002</v>
      </c>
      <c r="F385" s="158" t="s">
        <v>3</v>
      </c>
      <c r="G385" s="159" t="s">
        <v>11</v>
      </c>
      <c r="H385" s="165" t="s">
        <v>667</v>
      </c>
      <c r="I385" s="161" t="s">
        <v>994</v>
      </c>
      <c r="J385" s="229"/>
    </row>
    <row r="386" spans="1:10">
      <c r="A386" s="169"/>
      <c r="B386" s="143">
        <v>2</v>
      </c>
      <c r="C386" s="193">
        <v>378</v>
      </c>
      <c r="D386" s="208" t="s">
        <v>463</v>
      </c>
      <c r="E386" s="158">
        <v>2004</v>
      </c>
      <c r="F386" s="158" t="s">
        <v>3</v>
      </c>
      <c r="G386" s="159" t="s">
        <v>13</v>
      </c>
      <c r="H386" s="165" t="s">
        <v>465</v>
      </c>
      <c r="I386" s="161" t="s">
        <v>995</v>
      </c>
      <c r="J386" s="229"/>
    </row>
    <row r="387" spans="1:10">
      <c r="A387" s="172"/>
      <c r="B387" s="143">
        <v>3</v>
      </c>
      <c r="C387" s="193">
        <v>65</v>
      </c>
      <c r="D387" s="208" t="s">
        <v>332</v>
      </c>
      <c r="E387" s="158">
        <v>2002</v>
      </c>
      <c r="F387" s="158" t="s">
        <v>3</v>
      </c>
      <c r="G387" s="159" t="s">
        <v>37</v>
      </c>
      <c r="H387" s="165" t="s">
        <v>333</v>
      </c>
      <c r="I387" s="161" t="s">
        <v>996</v>
      </c>
      <c r="J387" s="229"/>
    </row>
    <row r="388" spans="1:10">
      <c r="A388" s="172"/>
      <c r="B388" s="143">
        <v>4</v>
      </c>
      <c r="C388" s="151">
        <v>75</v>
      </c>
      <c r="D388" s="178" t="s">
        <v>357</v>
      </c>
      <c r="E388" s="158">
        <v>2003</v>
      </c>
      <c r="F388" s="158" t="s">
        <v>3</v>
      </c>
      <c r="G388" s="183" t="s">
        <v>11</v>
      </c>
      <c r="H388" s="165" t="s">
        <v>665</v>
      </c>
      <c r="I388" s="161" t="s">
        <v>997</v>
      </c>
      <c r="J388" s="229"/>
    </row>
    <row r="389" spans="1:10">
      <c r="A389" s="172"/>
      <c r="B389" s="143">
        <v>5</v>
      </c>
      <c r="C389" s="193">
        <v>35</v>
      </c>
      <c r="D389" s="163" t="s">
        <v>128</v>
      </c>
      <c r="E389" s="158">
        <v>2001</v>
      </c>
      <c r="F389" s="158" t="s">
        <v>3</v>
      </c>
      <c r="G389" s="159" t="s">
        <v>12</v>
      </c>
      <c r="H389" s="165" t="s">
        <v>211</v>
      </c>
      <c r="I389" s="161" t="s">
        <v>998</v>
      </c>
      <c r="J389" s="229"/>
    </row>
    <row r="390" spans="1:10">
      <c r="A390" s="172"/>
      <c r="B390" s="143">
        <v>6</v>
      </c>
      <c r="C390" s="231">
        <v>165</v>
      </c>
      <c r="D390" s="163" t="s">
        <v>65</v>
      </c>
      <c r="E390" s="158">
        <v>2004</v>
      </c>
      <c r="F390" s="158" t="s">
        <v>3</v>
      </c>
      <c r="G390" s="159" t="s">
        <v>10</v>
      </c>
      <c r="H390" s="165" t="s">
        <v>256</v>
      </c>
      <c r="I390" s="161" t="s">
        <v>576</v>
      </c>
      <c r="J390" s="229"/>
    </row>
    <row r="391" spans="1:10">
      <c r="A391" s="181"/>
      <c r="B391" s="241">
        <v>7</v>
      </c>
      <c r="C391" s="193">
        <v>39</v>
      </c>
      <c r="D391" s="163" t="s">
        <v>434</v>
      </c>
      <c r="E391" s="158">
        <v>2002</v>
      </c>
      <c r="F391" s="158" t="s">
        <v>3</v>
      </c>
      <c r="G391" s="159" t="s">
        <v>13</v>
      </c>
      <c r="H391" s="165" t="s">
        <v>435</v>
      </c>
      <c r="I391" s="161" t="s">
        <v>999</v>
      </c>
      <c r="J391" s="229"/>
    </row>
    <row r="392" spans="1:10">
      <c r="A392" s="181"/>
      <c r="B392" s="241">
        <v>8</v>
      </c>
      <c r="C392" s="193">
        <v>108</v>
      </c>
      <c r="D392" s="170" t="s">
        <v>380</v>
      </c>
      <c r="E392" s="158">
        <v>2003</v>
      </c>
      <c r="F392" s="158" t="s">
        <v>3</v>
      </c>
      <c r="G392" s="159" t="s">
        <v>11</v>
      </c>
      <c r="H392" s="165" t="s">
        <v>666</v>
      </c>
      <c r="I392" s="161" t="s">
        <v>1000</v>
      </c>
      <c r="J392" s="229"/>
    </row>
    <row r="393" spans="1:10">
      <c r="A393" s="172"/>
      <c r="B393" s="241"/>
      <c r="D393" s="163"/>
      <c r="E393" s="158"/>
      <c r="F393" s="158"/>
      <c r="G393" s="176"/>
      <c r="J393" s="229"/>
    </row>
    <row r="394" spans="1:10">
      <c r="A394" s="172"/>
      <c r="B394" s="241"/>
      <c r="C394" s="193"/>
      <c r="D394" s="163"/>
      <c r="E394" s="158"/>
      <c r="F394" s="158"/>
      <c r="G394" s="158"/>
      <c r="J394" s="229"/>
    </row>
    <row r="395" spans="1:10">
      <c r="A395" s="172"/>
      <c r="B395" s="241"/>
      <c r="C395" s="193"/>
      <c r="D395" s="208"/>
      <c r="E395" s="167"/>
      <c r="F395" s="154"/>
      <c r="G395" s="195"/>
      <c r="J395" s="229"/>
    </row>
    <row r="397" spans="1:10">
      <c r="C397" s="350" t="s">
        <v>150</v>
      </c>
      <c r="D397" s="350"/>
      <c r="E397" s="350"/>
      <c r="F397" s="350"/>
      <c r="G397" s="350"/>
      <c r="H397" s="350"/>
      <c r="I397" s="350"/>
      <c r="J397" s="350"/>
    </row>
    <row r="398" spans="1:10">
      <c r="C398" s="184"/>
      <c r="D398" s="185"/>
      <c r="E398" s="184"/>
      <c r="F398" s="184"/>
      <c r="G398" s="184"/>
      <c r="H398" s="186"/>
      <c r="I398" s="323"/>
      <c r="J398" s="184"/>
    </row>
    <row r="399" spans="1:10">
      <c r="C399" s="226" t="s">
        <v>79</v>
      </c>
      <c r="D399" s="227" t="s">
        <v>24</v>
      </c>
      <c r="E399" s="191" t="s">
        <v>25</v>
      </c>
      <c r="F399" s="191" t="s">
        <v>26</v>
      </c>
      <c r="G399" s="191" t="s">
        <v>27</v>
      </c>
      <c r="H399" s="228" t="s">
        <v>1</v>
      </c>
      <c r="I399" s="324" t="s">
        <v>31</v>
      </c>
      <c r="J399" s="192" t="s">
        <v>32</v>
      </c>
    </row>
    <row r="400" spans="1:10">
      <c r="A400" s="166">
        <v>41</v>
      </c>
      <c r="B400" s="156">
        <v>1</v>
      </c>
      <c r="C400" s="151">
        <v>288</v>
      </c>
      <c r="D400" s="213" t="s">
        <v>518</v>
      </c>
      <c r="E400" s="214">
        <v>2007</v>
      </c>
      <c r="F400" s="215" t="s">
        <v>4</v>
      </c>
      <c r="G400" s="216" t="s">
        <v>23</v>
      </c>
      <c r="H400" s="168" t="s">
        <v>133</v>
      </c>
      <c r="I400" s="161" t="s">
        <v>1004</v>
      </c>
      <c r="J400" s="229"/>
    </row>
    <row r="401" spans="1:10">
      <c r="A401" s="169"/>
      <c r="B401" s="143">
        <v>2</v>
      </c>
      <c r="C401" s="151">
        <v>289</v>
      </c>
      <c r="D401" s="218" t="s">
        <v>519</v>
      </c>
      <c r="E401" s="174">
        <v>2007</v>
      </c>
      <c r="F401" s="175" t="s">
        <v>4</v>
      </c>
      <c r="G401" s="176" t="s">
        <v>23</v>
      </c>
      <c r="H401" s="160" t="s">
        <v>133</v>
      </c>
      <c r="I401" s="161" t="s">
        <v>1005</v>
      </c>
      <c r="J401" s="229"/>
    </row>
    <row r="402" spans="1:10">
      <c r="A402" s="172"/>
      <c r="B402" s="143">
        <v>3</v>
      </c>
      <c r="C402" s="151">
        <v>220</v>
      </c>
      <c r="D402" s="200" t="s">
        <v>414</v>
      </c>
      <c r="E402" s="175">
        <v>2005</v>
      </c>
      <c r="F402" s="175" t="s">
        <v>4</v>
      </c>
      <c r="G402" s="176" t="s">
        <v>11</v>
      </c>
      <c r="H402" s="160" t="s">
        <v>678</v>
      </c>
      <c r="I402" s="161" t="s">
        <v>1006</v>
      </c>
      <c r="J402" s="229"/>
    </row>
    <row r="403" spans="1:10">
      <c r="A403" s="172"/>
      <c r="B403" s="143">
        <v>4</v>
      </c>
      <c r="C403" s="151">
        <v>23</v>
      </c>
      <c r="D403" s="200" t="s">
        <v>553</v>
      </c>
      <c r="E403" s="175">
        <v>2007</v>
      </c>
      <c r="F403" s="175" t="s">
        <v>4</v>
      </c>
      <c r="G403" s="176" t="s">
        <v>42</v>
      </c>
      <c r="H403" s="160" t="s">
        <v>554</v>
      </c>
      <c r="I403" s="161" t="s">
        <v>1007</v>
      </c>
      <c r="J403" s="229"/>
    </row>
    <row r="404" spans="1:10">
      <c r="A404" s="172"/>
      <c r="B404" s="143">
        <v>5</v>
      </c>
      <c r="C404" s="151">
        <v>83</v>
      </c>
      <c r="D404" s="173" t="s">
        <v>363</v>
      </c>
      <c r="E404" s="174">
        <v>2007</v>
      </c>
      <c r="F404" s="175" t="s">
        <v>4</v>
      </c>
      <c r="G404" s="176" t="s">
        <v>11</v>
      </c>
      <c r="H404" s="160" t="s">
        <v>679</v>
      </c>
      <c r="I404" s="161" t="s">
        <v>1008</v>
      </c>
      <c r="J404" s="229"/>
    </row>
    <row r="405" spans="1:10">
      <c r="A405" s="172"/>
      <c r="B405" s="143">
        <v>6</v>
      </c>
      <c r="C405" s="151">
        <v>293</v>
      </c>
      <c r="D405" s="173" t="s">
        <v>523</v>
      </c>
      <c r="E405" s="174">
        <v>2009</v>
      </c>
      <c r="F405" s="175" t="s">
        <v>4</v>
      </c>
      <c r="G405" s="175" t="s">
        <v>23</v>
      </c>
      <c r="H405" s="160" t="s">
        <v>133</v>
      </c>
      <c r="I405" s="161" t="s">
        <v>1009</v>
      </c>
      <c r="J405" s="229"/>
    </row>
    <row r="406" spans="1:10">
      <c r="A406" s="181"/>
      <c r="B406" s="241">
        <v>7</v>
      </c>
      <c r="C406" s="151">
        <v>296</v>
      </c>
      <c r="D406" s="200" t="s">
        <v>525</v>
      </c>
      <c r="E406" s="175">
        <v>2009</v>
      </c>
      <c r="F406" s="175" t="s">
        <v>4</v>
      </c>
      <c r="G406" s="176" t="s">
        <v>23</v>
      </c>
      <c r="H406" s="160" t="s">
        <v>133</v>
      </c>
      <c r="I406" s="161" t="s">
        <v>1010</v>
      </c>
      <c r="J406" s="229"/>
    </row>
    <row r="407" spans="1:10">
      <c r="A407" s="181"/>
      <c r="B407" s="241">
        <v>8</v>
      </c>
      <c r="C407" s="151">
        <v>291</v>
      </c>
      <c r="D407" s="157" t="s">
        <v>521</v>
      </c>
      <c r="E407" s="158">
        <v>2008</v>
      </c>
      <c r="F407" s="158" t="s">
        <v>4</v>
      </c>
      <c r="G407" s="159" t="s">
        <v>23</v>
      </c>
      <c r="H407" s="160" t="s">
        <v>133</v>
      </c>
      <c r="I407" s="161" t="s">
        <v>1011</v>
      </c>
      <c r="J407" s="229"/>
    </row>
    <row r="408" spans="1:10">
      <c r="A408" s="172"/>
      <c r="B408" s="241"/>
      <c r="C408" s="193"/>
      <c r="D408" s="194" t="s">
        <v>965</v>
      </c>
      <c r="E408" s="199">
        <v>2000</v>
      </c>
      <c r="F408" s="154" t="s">
        <v>4</v>
      </c>
      <c r="G408" s="154" t="s">
        <v>10</v>
      </c>
      <c r="H408" s="160" t="s">
        <v>732</v>
      </c>
      <c r="I408" s="161" t="s">
        <v>754</v>
      </c>
      <c r="J408" s="229"/>
    </row>
    <row r="409" spans="1:10">
      <c r="A409" s="166">
        <v>42</v>
      </c>
      <c r="B409" s="156">
        <v>1</v>
      </c>
      <c r="C409" s="193">
        <v>126</v>
      </c>
      <c r="D409" s="208" t="s">
        <v>392</v>
      </c>
      <c r="E409" s="158">
        <v>2005</v>
      </c>
      <c r="F409" s="158" t="s">
        <v>4</v>
      </c>
      <c r="G409" s="159" t="s">
        <v>11</v>
      </c>
      <c r="H409" s="160" t="s">
        <v>681</v>
      </c>
      <c r="I409" s="161" t="s">
        <v>1012</v>
      </c>
      <c r="J409" s="229"/>
    </row>
    <row r="410" spans="1:10">
      <c r="A410" s="169"/>
      <c r="B410" s="143">
        <v>2</v>
      </c>
      <c r="C410" s="193">
        <v>131</v>
      </c>
      <c r="D410" s="163" t="s">
        <v>395</v>
      </c>
      <c r="E410" s="171">
        <v>2007</v>
      </c>
      <c r="F410" s="158" t="s">
        <v>4</v>
      </c>
      <c r="G410" s="159" t="s">
        <v>11</v>
      </c>
      <c r="H410" s="160" t="s">
        <v>676</v>
      </c>
      <c r="I410" s="161" t="s">
        <v>1013</v>
      </c>
      <c r="J410" s="229"/>
    </row>
    <row r="411" spans="1:10">
      <c r="A411" s="172"/>
      <c r="B411" s="143">
        <v>3</v>
      </c>
      <c r="C411" s="193">
        <v>127</v>
      </c>
      <c r="D411" s="163" t="s">
        <v>393</v>
      </c>
      <c r="E411" s="158">
        <v>2007</v>
      </c>
      <c r="F411" s="158" t="s">
        <v>4</v>
      </c>
      <c r="G411" s="159" t="s">
        <v>11</v>
      </c>
      <c r="H411" s="160" t="s">
        <v>666</v>
      </c>
      <c r="I411" s="161" t="s">
        <v>1014</v>
      </c>
      <c r="J411" s="229"/>
    </row>
    <row r="412" spans="1:10">
      <c r="A412" s="172"/>
      <c r="B412" s="143">
        <v>4</v>
      </c>
      <c r="C412" s="151">
        <v>124</v>
      </c>
      <c r="D412" s="157" t="s">
        <v>391</v>
      </c>
      <c r="E412" s="158">
        <v>2009</v>
      </c>
      <c r="F412" s="158" t="s">
        <v>4</v>
      </c>
      <c r="G412" s="183" t="s">
        <v>11</v>
      </c>
      <c r="H412" s="160" t="s">
        <v>673</v>
      </c>
      <c r="I412" s="161" t="s">
        <v>1015</v>
      </c>
      <c r="J412" s="229"/>
    </row>
    <row r="413" spans="1:10">
      <c r="A413" s="172"/>
      <c r="B413" s="143">
        <v>5</v>
      </c>
      <c r="C413" s="193">
        <v>226</v>
      </c>
      <c r="D413" s="163" t="s">
        <v>417</v>
      </c>
      <c r="E413" s="158">
        <v>2006</v>
      </c>
      <c r="F413" s="158" t="s">
        <v>4</v>
      </c>
      <c r="G413" s="159" t="s">
        <v>11</v>
      </c>
      <c r="H413" s="179" t="s">
        <v>623</v>
      </c>
      <c r="I413" s="161" t="s">
        <v>1016</v>
      </c>
      <c r="J413" s="229"/>
    </row>
    <row r="414" spans="1:10">
      <c r="A414" s="172"/>
      <c r="B414" s="143">
        <v>6</v>
      </c>
      <c r="C414" s="193">
        <v>135</v>
      </c>
      <c r="D414" s="208" t="s">
        <v>398</v>
      </c>
      <c r="E414" s="158">
        <v>2007</v>
      </c>
      <c r="F414" s="158" t="s">
        <v>4</v>
      </c>
      <c r="G414" s="159" t="s">
        <v>11</v>
      </c>
      <c r="H414" s="160" t="s">
        <v>626</v>
      </c>
      <c r="I414" s="161" t="s">
        <v>1017</v>
      </c>
      <c r="J414" s="229"/>
    </row>
    <row r="415" spans="1:10">
      <c r="A415" s="181"/>
      <c r="B415" s="241">
        <v>7</v>
      </c>
      <c r="C415" s="193">
        <v>123</v>
      </c>
      <c r="D415" s="163" t="s">
        <v>390</v>
      </c>
      <c r="E415" s="158">
        <v>2006</v>
      </c>
      <c r="F415" s="158" t="s">
        <v>4</v>
      </c>
      <c r="G415" s="159" t="s">
        <v>11</v>
      </c>
      <c r="H415" s="160" t="s">
        <v>675</v>
      </c>
      <c r="I415" s="161" t="s">
        <v>1018</v>
      </c>
      <c r="J415" s="229"/>
    </row>
    <row r="416" spans="1:10">
      <c r="A416" s="181"/>
      <c r="B416" s="241">
        <v>8</v>
      </c>
      <c r="C416" s="193"/>
      <c r="D416" s="163" t="s">
        <v>850</v>
      </c>
      <c r="E416" s="234">
        <v>2006</v>
      </c>
      <c r="F416" s="158" t="s">
        <v>4</v>
      </c>
      <c r="G416" s="159" t="s">
        <v>11</v>
      </c>
      <c r="H416" s="160" t="s">
        <v>676</v>
      </c>
      <c r="I416" s="161" t="s">
        <v>1019</v>
      </c>
      <c r="J416" s="229"/>
    </row>
    <row r="417" spans="1:10">
      <c r="A417" s="172"/>
      <c r="B417" s="241"/>
      <c r="C417" s="193"/>
      <c r="D417" s="194"/>
      <c r="E417" s="154"/>
      <c r="F417" s="154"/>
      <c r="G417" s="154"/>
      <c r="J417" s="229"/>
    </row>
    <row r="418" spans="1:10">
      <c r="A418" s="166">
        <v>43</v>
      </c>
      <c r="B418" s="156">
        <v>1</v>
      </c>
      <c r="C418" s="193">
        <v>229</v>
      </c>
      <c r="D418" s="170" t="s">
        <v>422</v>
      </c>
      <c r="E418" s="171">
        <v>2005</v>
      </c>
      <c r="F418" s="158" t="s">
        <v>4</v>
      </c>
      <c r="G418" s="183" t="s">
        <v>11</v>
      </c>
      <c r="H418" s="160" t="s">
        <v>445</v>
      </c>
      <c r="I418" s="161" t="s">
        <v>1020</v>
      </c>
      <c r="J418" s="229"/>
    </row>
    <row r="419" spans="1:10">
      <c r="A419" s="169"/>
      <c r="B419" s="143">
        <v>2</v>
      </c>
      <c r="C419" s="193">
        <v>120</v>
      </c>
      <c r="D419" s="208" t="s">
        <v>387</v>
      </c>
      <c r="E419" s="158">
        <v>2006</v>
      </c>
      <c r="F419" s="158" t="s">
        <v>4</v>
      </c>
      <c r="G419" s="183" t="s">
        <v>11</v>
      </c>
      <c r="H419" s="160" t="s">
        <v>672</v>
      </c>
      <c r="I419" s="161" t="s">
        <v>1021</v>
      </c>
      <c r="J419" s="229"/>
    </row>
    <row r="420" spans="1:10">
      <c r="A420" s="172"/>
      <c r="B420" s="143">
        <v>3</v>
      </c>
      <c r="C420" s="151">
        <v>248</v>
      </c>
      <c r="D420" s="173" t="s">
        <v>483</v>
      </c>
      <c r="E420" s="174">
        <v>2005</v>
      </c>
      <c r="F420" s="175" t="s">
        <v>4</v>
      </c>
      <c r="G420" s="219" t="s">
        <v>23</v>
      </c>
      <c r="H420" s="160" t="s">
        <v>668</v>
      </c>
      <c r="I420" s="161" t="s">
        <v>1022</v>
      </c>
      <c r="J420" s="229"/>
    </row>
    <row r="421" spans="1:10">
      <c r="A421" s="172"/>
      <c r="B421" s="143">
        <v>4</v>
      </c>
      <c r="C421" s="177">
        <v>152</v>
      </c>
      <c r="D421" s="178" t="s">
        <v>56</v>
      </c>
      <c r="E421" s="158">
        <v>2005</v>
      </c>
      <c r="F421" s="158" t="s">
        <v>4</v>
      </c>
      <c r="G421" s="183" t="s">
        <v>10</v>
      </c>
      <c r="H421" s="165" t="s">
        <v>238</v>
      </c>
      <c r="I421" s="161" t="s">
        <v>1023</v>
      </c>
      <c r="J421" s="229"/>
    </row>
    <row r="422" spans="1:10">
      <c r="A422" s="172"/>
      <c r="B422" s="143">
        <v>5</v>
      </c>
      <c r="C422" s="193">
        <v>256</v>
      </c>
      <c r="D422" s="208" t="s">
        <v>487</v>
      </c>
      <c r="E422" s="171">
        <v>2005</v>
      </c>
      <c r="F422" s="158" t="s">
        <v>4</v>
      </c>
      <c r="G422" s="183" t="s">
        <v>23</v>
      </c>
      <c r="H422" s="160" t="s">
        <v>488</v>
      </c>
      <c r="I422" s="161" t="s">
        <v>1024</v>
      </c>
      <c r="J422" s="229"/>
    </row>
    <row r="423" spans="1:10">
      <c r="A423" s="172"/>
      <c r="B423" s="143">
        <v>6</v>
      </c>
      <c r="C423" s="231">
        <v>156</v>
      </c>
      <c r="D423" s="163" t="s">
        <v>84</v>
      </c>
      <c r="E423" s="158">
        <v>2006</v>
      </c>
      <c r="F423" s="158" t="s">
        <v>4</v>
      </c>
      <c r="G423" s="183" t="s">
        <v>10</v>
      </c>
      <c r="H423" s="165" t="s">
        <v>245</v>
      </c>
      <c r="I423" s="161" t="s">
        <v>1025</v>
      </c>
      <c r="J423" s="229"/>
    </row>
    <row r="424" spans="1:10">
      <c r="A424" s="181"/>
      <c r="B424" s="241">
        <v>7</v>
      </c>
      <c r="C424" s="193">
        <v>232</v>
      </c>
      <c r="D424" s="208" t="s">
        <v>424</v>
      </c>
      <c r="E424" s="167">
        <v>2006</v>
      </c>
      <c r="F424" s="154" t="s">
        <v>4</v>
      </c>
      <c r="G424" s="205" t="s">
        <v>11</v>
      </c>
      <c r="H424" s="168" t="s">
        <v>669</v>
      </c>
      <c r="I424" s="161" t="s">
        <v>1026</v>
      </c>
      <c r="J424" s="229"/>
    </row>
    <row r="425" spans="1:10">
      <c r="A425" s="181"/>
      <c r="B425" s="241">
        <v>8</v>
      </c>
      <c r="C425" s="193">
        <v>42</v>
      </c>
      <c r="D425" s="208" t="s">
        <v>443</v>
      </c>
      <c r="E425" s="158">
        <v>2005</v>
      </c>
      <c r="F425" s="158" t="s">
        <v>4</v>
      </c>
      <c r="G425" s="183" t="s">
        <v>13</v>
      </c>
      <c r="H425" s="160" t="s">
        <v>445</v>
      </c>
      <c r="I425" s="161" t="s">
        <v>1027</v>
      </c>
      <c r="J425" s="229"/>
    </row>
    <row r="426" spans="1:10">
      <c r="A426" s="172"/>
      <c r="B426" s="241"/>
      <c r="C426" s="193"/>
      <c r="D426" s="194"/>
      <c r="E426" s="154"/>
      <c r="F426" s="154"/>
      <c r="G426" s="154"/>
      <c r="J426" s="229"/>
    </row>
    <row r="427" spans="1:10">
      <c r="A427" s="166">
        <v>44</v>
      </c>
      <c r="B427" s="156">
        <v>1</v>
      </c>
      <c r="C427" s="151">
        <v>129</v>
      </c>
      <c r="D427" s="218" t="s">
        <v>394</v>
      </c>
      <c r="E427" s="175">
        <v>2006</v>
      </c>
      <c r="F427" s="175" t="s">
        <v>3</v>
      </c>
      <c r="G427" s="219" t="s">
        <v>11</v>
      </c>
      <c r="H427" s="160" t="s">
        <v>680</v>
      </c>
      <c r="I427" s="161" t="s">
        <v>1028</v>
      </c>
      <c r="J427" s="229"/>
    </row>
    <row r="428" spans="1:10">
      <c r="A428" s="169"/>
      <c r="B428" s="143">
        <v>2</v>
      </c>
      <c r="C428" s="151">
        <v>134</v>
      </c>
      <c r="D428" s="218" t="s">
        <v>397</v>
      </c>
      <c r="E428" s="175">
        <v>2008</v>
      </c>
      <c r="F428" s="175" t="s">
        <v>3</v>
      </c>
      <c r="G428" s="219" t="s">
        <v>11</v>
      </c>
      <c r="H428" s="160" t="s">
        <v>677</v>
      </c>
      <c r="I428" s="161" t="s">
        <v>1029</v>
      </c>
      <c r="J428" s="229"/>
    </row>
    <row r="429" spans="1:10">
      <c r="A429" s="172"/>
      <c r="B429" s="143">
        <v>3</v>
      </c>
      <c r="C429" s="177">
        <v>155</v>
      </c>
      <c r="D429" s="178" t="s">
        <v>39</v>
      </c>
      <c r="E429" s="158">
        <v>2007</v>
      </c>
      <c r="F429" s="158" t="s">
        <v>3</v>
      </c>
      <c r="G429" s="183" t="s">
        <v>10</v>
      </c>
      <c r="H429" s="165" t="s">
        <v>243</v>
      </c>
      <c r="I429" s="161" t="s">
        <v>1030</v>
      </c>
      <c r="J429" s="229"/>
    </row>
    <row r="430" spans="1:10">
      <c r="A430" s="172"/>
      <c r="B430" s="143">
        <v>4</v>
      </c>
      <c r="C430" s="151">
        <v>80</v>
      </c>
      <c r="D430" s="218" t="s">
        <v>359</v>
      </c>
      <c r="E430" s="175">
        <v>2007</v>
      </c>
      <c r="F430" s="175" t="s">
        <v>3</v>
      </c>
      <c r="G430" s="219" t="s">
        <v>11</v>
      </c>
      <c r="H430" s="160" t="s">
        <v>674</v>
      </c>
      <c r="I430" s="161" t="s">
        <v>1031</v>
      </c>
      <c r="J430" s="229"/>
    </row>
    <row r="431" spans="1:10">
      <c r="A431" s="172"/>
      <c r="B431" s="143">
        <v>5</v>
      </c>
      <c r="C431" s="151">
        <v>139</v>
      </c>
      <c r="D431" s="178" t="s">
        <v>399</v>
      </c>
      <c r="E431" s="158">
        <v>2008</v>
      </c>
      <c r="F431" s="158" t="s">
        <v>3</v>
      </c>
      <c r="G431" s="183" t="s">
        <v>11</v>
      </c>
      <c r="H431" s="160" t="s">
        <v>627</v>
      </c>
      <c r="I431" s="161" t="s">
        <v>1032</v>
      </c>
      <c r="J431" s="229"/>
    </row>
    <row r="432" spans="1:10">
      <c r="A432" s="172"/>
      <c r="B432" s="143">
        <v>6</v>
      </c>
      <c r="C432" s="151">
        <v>2</v>
      </c>
      <c r="D432" s="200" t="s">
        <v>583</v>
      </c>
      <c r="E432" s="175">
        <v>2008</v>
      </c>
      <c r="F432" s="175" t="s">
        <v>3</v>
      </c>
      <c r="G432" s="219" t="s">
        <v>42</v>
      </c>
      <c r="H432" s="160" t="s">
        <v>584</v>
      </c>
      <c r="I432" s="161" t="s">
        <v>1033</v>
      </c>
      <c r="J432" s="229"/>
    </row>
    <row r="433" spans="1:10">
      <c r="A433" s="181"/>
      <c r="B433" s="241">
        <v>7</v>
      </c>
      <c r="C433" s="193"/>
      <c r="D433" s="194" t="s">
        <v>739</v>
      </c>
      <c r="E433" s="199">
        <v>2001</v>
      </c>
      <c r="F433" s="154" t="s">
        <v>3</v>
      </c>
      <c r="G433" s="154" t="s">
        <v>10</v>
      </c>
      <c r="H433" s="160" t="s">
        <v>741</v>
      </c>
      <c r="I433" s="161" t="s">
        <v>1034</v>
      </c>
      <c r="J433" s="229"/>
    </row>
    <row r="434" spans="1:10">
      <c r="A434" s="181"/>
      <c r="B434" s="241">
        <v>8</v>
      </c>
      <c r="C434" s="193"/>
      <c r="D434" s="194"/>
      <c r="E434" s="154"/>
      <c r="F434" s="154"/>
      <c r="G434" s="154"/>
      <c r="I434" s="161" t="s">
        <v>1035</v>
      </c>
      <c r="J434" s="229"/>
    </row>
    <row r="435" spans="1:10">
      <c r="A435" s="172"/>
      <c r="B435" s="241"/>
      <c r="C435" s="193"/>
      <c r="D435" s="230"/>
      <c r="E435" s="158"/>
      <c r="F435" s="158"/>
      <c r="G435" s="158"/>
      <c r="H435" s="209"/>
      <c r="J435" s="229"/>
    </row>
    <row r="436" spans="1:10">
      <c r="A436" s="166">
        <v>45</v>
      </c>
      <c r="B436" s="156">
        <v>1</v>
      </c>
      <c r="C436" s="177">
        <v>153</v>
      </c>
      <c r="D436" s="178" t="s">
        <v>66</v>
      </c>
      <c r="E436" s="158">
        <v>2005</v>
      </c>
      <c r="F436" s="158" t="s">
        <v>3</v>
      </c>
      <c r="G436" s="159" t="s">
        <v>10</v>
      </c>
      <c r="H436" s="165" t="s">
        <v>240</v>
      </c>
      <c r="I436" s="161" t="s">
        <v>1036</v>
      </c>
      <c r="J436" s="229"/>
    </row>
    <row r="437" spans="1:10">
      <c r="A437" s="169"/>
      <c r="B437" s="143">
        <v>2</v>
      </c>
      <c r="C437" s="151">
        <v>236</v>
      </c>
      <c r="D437" s="178" t="s">
        <v>472</v>
      </c>
      <c r="E437" s="158">
        <v>2006</v>
      </c>
      <c r="F437" s="158" t="s">
        <v>3</v>
      </c>
      <c r="G437" s="159" t="s">
        <v>23</v>
      </c>
      <c r="H437" s="160" t="s">
        <v>670</v>
      </c>
      <c r="I437" s="161" t="s">
        <v>1037</v>
      </c>
      <c r="J437" s="229"/>
    </row>
    <row r="438" spans="1:10">
      <c r="A438" s="172"/>
      <c r="B438" s="143">
        <v>3</v>
      </c>
      <c r="C438" s="151">
        <v>85</v>
      </c>
      <c r="D438" s="157" t="s">
        <v>365</v>
      </c>
      <c r="E438" s="158">
        <v>2005</v>
      </c>
      <c r="F438" s="158" t="s">
        <v>3</v>
      </c>
      <c r="G438" s="159" t="s">
        <v>11</v>
      </c>
      <c r="H438" s="160" t="s">
        <v>432</v>
      </c>
      <c r="I438" s="161" t="s">
        <v>1038</v>
      </c>
      <c r="J438" s="229"/>
    </row>
    <row r="439" spans="1:10">
      <c r="A439" s="172"/>
      <c r="B439" s="143">
        <v>4</v>
      </c>
      <c r="C439" s="177">
        <v>154</v>
      </c>
      <c r="D439" s="178" t="s">
        <v>68</v>
      </c>
      <c r="E439" s="158">
        <v>2005</v>
      </c>
      <c r="F439" s="158" t="s">
        <v>3</v>
      </c>
      <c r="G439" s="159" t="s">
        <v>10</v>
      </c>
      <c r="H439" s="165" t="s">
        <v>241</v>
      </c>
      <c r="I439" s="161" t="s">
        <v>1039</v>
      </c>
      <c r="J439" s="229"/>
    </row>
    <row r="440" spans="1:10">
      <c r="A440" s="172"/>
      <c r="B440" s="143">
        <v>5</v>
      </c>
      <c r="C440" s="151">
        <v>259</v>
      </c>
      <c r="D440" s="157" t="s">
        <v>490</v>
      </c>
      <c r="E440" s="158">
        <v>2006</v>
      </c>
      <c r="F440" s="158" t="s">
        <v>3</v>
      </c>
      <c r="G440" s="159" t="s">
        <v>23</v>
      </c>
      <c r="H440" s="160" t="s">
        <v>671</v>
      </c>
      <c r="I440" s="161" t="s">
        <v>1019</v>
      </c>
      <c r="J440" s="229"/>
    </row>
    <row r="441" spans="1:10">
      <c r="A441" s="172"/>
      <c r="B441" s="143">
        <v>6</v>
      </c>
      <c r="C441" s="193"/>
      <c r="D441" s="194"/>
      <c r="E441" s="154"/>
      <c r="F441" s="154"/>
      <c r="G441" s="154"/>
      <c r="J441" s="229"/>
    </row>
    <row r="442" spans="1:10">
      <c r="A442" s="181"/>
      <c r="B442" s="241">
        <v>7</v>
      </c>
      <c r="C442" s="193"/>
      <c r="D442" s="194"/>
      <c r="E442" s="154"/>
      <c r="F442" s="154"/>
      <c r="G442" s="154"/>
      <c r="J442" s="229"/>
    </row>
    <row r="443" spans="1:10">
      <c r="A443" s="181"/>
      <c r="B443" s="241">
        <v>8</v>
      </c>
      <c r="C443" s="193"/>
      <c r="D443" s="194"/>
      <c r="E443" s="154"/>
      <c r="F443" s="154"/>
      <c r="G443" s="154"/>
      <c r="J443" s="229"/>
    </row>
    <row r="444" spans="1:10">
      <c r="A444" s="172"/>
      <c r="B444" s="241"/>
      <c r="C444" s="193"/>
      <c r="D444" s="194"/>
      <c r="E444" s="154"/>
      <c r="F444" s="154"/>
      <c r="G444" s="154"/>
      <c r="J444" s="229"/>
    </row>
    <row r="445" spans="1:10">
      <c r="A445" s="181"/>
      <c r="B445" s="241"/>
    </row>
    <row r="446" spans="1:10">
      <c r="A446" s="181"/>
      <c r="B446" s="241"/>
      <c r="C446" s="350" t="s">
        <v>151</v>
      </c>
      <c r="D446" s="350"/>
      <c r="E446" s="350"/>
      <c r="F446" s="350"/>
      <c r="G446" s="350"/>
      <c r="H446" s="350"/>
      <c r="I446" s="350"/>
      <c r="J446" s="350"/>
    </row>
    <row r="447" spans="1:10">
      <c r="A447" s="181"/>
      <c r="B447" s="241"/>
      <c r="C447" s="184"/>
      <c r="D447" s="185"/>
      <c r="E447" s="184"/>
      <c r="F447" s="184"/>
      <c r="G447" s="184"/>
      <c r="H447" s="186"/>
      <c r="I447" s="323"/>
      <c r="J447" s="184"/>
    </row>
    <row r="448" spans="1:10">
      <c r="A448" s="181"/>
      <c r="B448" s="241"/>
      <c r="C448" s="243" t="s">
        <v>79</v>
      </c>
      <c r="D448" s="227" t="s">
        <v>24</v>
      </c>
      <c r="E448" s="191" t="s">
        <v>25</v>
      </c>
      <c r="F448" s="191" t="s">
        <v>26</v>
      </c>
      <c r="G448" s="191" t="s">
        <v>27</v>
      </c>
      <c r="H448" s="228" t="s">
        <v>1</v>
      </c>
      <c r="I448" s="324" t="s">
        <v>31</v>
      </c>
      <c r="J448" s="192" t="s">
        <v>32</v>
      </c>
    </row>
    <row r="449" spans="1:9">
      <c r="A449" s="166">
        <v>46</v>
      </c>
      <c r="B449" s="156">
        <v>1</v>
      </c>
      <c r="C449" s="151">
        <v>112</v>
      </c>
      <c r="D449" s="157" t="s">
        <v>384</v>
      </c>
      <c r="E449" s="158">
        <v>2004</v>
      </c>
      <c r="F449" s="158" t="s">
        <v>4</v>
      </c>
      <c r="G449" s="159" t="s">
        <v>11</v>
      </c>
      <c r="H449" s="244" t="s">
        <v>507</v>
      </c>
      <c r="I449" s="161" t="s">
        <v>1040</v>
      </c>
    </row>
    <row r="450" spans="1:9">
      <c r="A450" s="169"/>
      <c r="B450" s="143">
        <v>2</v>
      </c>
      <c r="C450" s="151">
        <v>20</v>
      </c>
      <c r="D450" s="218" t="s">
        <v>550</v>
      </c>
      <c r="E450" s="175">
        <v>2002</v>
      </c>
      <c r="F450" s="175" t="s">
        <v>4</v>
      </c>
      <c r="G450" s="176" t="s">
        <v>42</v>
      </c>
      <c r="H450" s="223" t="s">
        <v>551</v>
      </c>
      <c r="I450" s="161" t="s">
        <v>1041</v>
      </c>
    </row>
    <row r="451" spans="1:9">
      <c r="A451" s="172"/>
      <c r="B451" s="143">
        <v>3</v>
      </c>
      <c r="C451" s="151">
        <v>260</v>
      </c>
      <c r="D451" s="173" t="s">
        <v>491</v>
      </c>
      <c r="E451" s="174">
        <v>2004</v>
      </c>
      <c r="F451" s="175" t="s">
        <v>4</v>
      </c>
      <c r="G451" s="176" t="s">
        <v>23</v>
      </c>
      <c r="H451" s="244" t="s">
        <v>493</v>
      </c>
      <c r="I451" s="161" t="s">
        <v>1042</v>
      </c>
    </row>
    <row r="452" spans="1:9">
      <c r="A452" s="172"/>
      <c r="B452" s="143">
        <v>4</v>
      </c>
      <c r="C452" s="151">
        <v>286</v>
      </c>
      <c r="D452" s="217" t="s">
        <v>515</v>
      </c>
      <c r="E452" s="158">
        <v>2003</v>
      </c>
      <c r="F452" s="158" t="s">
        <v>4</v>
      </c>
      <c r="G452" s="159" t="s">
        <v>23</v>
      </c>
      <c r="H452" s="245" t="s">
        <v>516</v>
      </c>
      <c r="I452" s="161" t="s">
        <v>1043</v>
      </c>
    </row>
    <row r="453" spans="1:9">
      <c r="A453" s="172"/>
      <c r="B453" s="143">
        <v>5</v>
      </c>
      <c r="C453" s="151">
        <v>33</v>
      </c>
      <c r="D453" s="178" t="s">
        <v>125</v>
      </c>
      <c r="E453" s="180">
        <v>2004</v>
      </c>
      <c r="F453" s="175" t="s">
        <v>4</v>
      </c>
      <c r="G453" s="176" t="s">
        <v>12</v>
      </c>
      <c r="H453" s="244" t="s">
        <v>209</v>
      </c>
      <c r="I453" s="161" t="s">
        <v>1044</v>
      </c>
    </row>
    <row r="454" spans="1:9">
      <c r="A454" s="172"/>
      <c r="B454" s="143">
        <v>6</v>
      </c>
      <c r="D454" s="246"/>
      <c r="E454" s="158"/>
      <c r="F454" s="158"/>
      <c r="G454" s="158"/>
      <c r="H454" s="209"/>
    </row>
    <row r="455" spans="1:9">
      <c r="A455" s="181"/>
      <c r="B455" s="241">
        <v>7</v>
      </c>
      <c r="D455" s="246"/>
      <c r="E455" s="158"/>
      <c r="F455" s="158"/>
      <c r="G455" s="158"/>
      <c r="H455" s="209"/>
    </row>
    <row r="456" spans="1:9">
      <c r="A456" s="181"/>
      <c r="B456" s="241">
        <v>8</v>
      </c>
      <c r="D456" s="246"/>
      <c r="E456" s="158"/>
      <c r="F456" s="158"/>
      <c r="G456" s="158"/>
      <c r="H456" s="209"/>
    </row>
    <row r="457" spans="1:9">
      <c r="A457" s="181"/>
      <c r="B457" s="241"/>
      <c r="D457" s="246"/>
      <c r="E457" s="158"/>
      <c r="F457" s="158"/>
      <c r="G457" s="158"/>
      <c r="H457" s="209"/>
    </row>
    <row r="458" spans="1:9">
      <c r="A458" s="166">
        <v>47</v>
      </c>
      <c r="B458" s="156">
        <v>1</v>
      </c>
      <c r="C458" s="151">
        <v>114</v>
      </c>
      <c r="D458" s="246" t="s">
        <v>385</v>
      </c>
      <c r="E458" s="158">
        <v>2004</v>
      </c>
      <c r="F458" s="158" t="s">
        <v>4</v>
      </c>
      <c r="G458" s="159" t="s">
        <v>11</v>
      </c>
      <c r="H458" s="209" t="s">
        <v>548</v>
      </c>
      <c r="I458" s="161" t="s">
        <v>1045</v>
      </c>
    </row>
    <row r="459" spans="1:9">
      <c r="A459" s="169"/>
      <c r="B459" s="143">
        <v>2</v>
      </c>
      <c r="C459" s="151">
        <v>376</v>
      </c>
      <c r="D459" s="157" t="s">
        <v>458</v>
      </c>
      <c r="E459" s="158">
        <v>2003</v>
      </c>
      <c r="F459" s="158" t="s">
        <v>4</v>
      </c>
      <c r="G459" s="159" t="s">
        <v>13</v>
      </c>
      <c r="H459" s="244" t="s">
        <v>459</v>
      </c>
      <c r="I459" s="161" t="s">
        <v>1046</v>
      </c>
    </row>
    <row r="460" spans="1:9">
      <c r="A460" s="172"/>
      <c r="B460" s="143">
        <v>3</v>
      </c>
      <c r="C460" s="151">
        <v>52</v>
      </c>
      <c r="D460" s="218" t="s">
        <v>318</v>
      </c>
      <c r="E460" s="175">
        <v>2003</v>
      </c>
      <c r="F460" s="175" t="s">
        <v>4</v>
      </c>
      <c r="G460" s="176" t="s">
        <v>37</v>
      </c>
      <c r="H460" s="244" t="s">
        <v>320</v>
      </c>
      <c r="I460" s="161" t="s">
        <v>1035</v>
      </c>
    </row>
    <row r="461" spans="1:9">
      <c r="A461" s="172"/>
      <c r="B461" s="143">
        <v>4</v>
      </c>
      <c r="C461" s="151">
        <v>251</v>
      </c>
      <c r="D461" s="200" t="s">
        <v>485</v>
      </c>
      <c r="E461" s="175">
        <v>2003</v>
      </c>
      <c r="F461" s="175" t="s">
        <v>4</v>
      </c>
      <c r="G461" s="176" t="s">
        <v>23</v>
      </c>
      <c r="H461" s="244" t="s">
        <v>682</v>
      </c>
      <c r="I461" s="161" t="s">
        <v>1047</v>
      </c>
    </row>
    <row r="462" spans="1:9">
      <c r="A462" s="172"/>
      <c r="B462" s="143">
        <v>5</v>
      </c>
      <c r="C462" s="151">
        <v>101</v>
      </c>
      <c r="D462" s="213" t="s">
        <v>377</v>
      </c>
      <c r="E462" s="214">
        <v>2002</v>
      </c>
      <c r="F462" s="215" t="s">
        <v>4</v>
      </c>
      <c r="G462" s="216" t="s">
        <v>11</v>
      </c>
      <c r="H462" s="245" t="s">
        <v>685</v>
      </c>
      <c r="I462" s="161" t="s">
        <v>1035</v>
      </c>
    </row>
    <row r="463" spans="1:9">
      <c r="A463" s="172"/>
      <c r="B463" s="143">
        <v>6</v>
      </c>
      <c r="C463" s="151">
        <v>11</v>
      </c>
      <c r="D463" s="247" t="s">
        <v>547</v>
      </c>
      <c r="E463" s="158">
        <v>2001</v>
      </c>
      <c r="F463" s="158" t="s">
        <v>4</v>
      </c>
      <c r="G463" s="159" t="s">
        <v>42</v>
      </c>
      <c r="H463" s="209" t="s">
        <v>548</v>
      </c>
      <c r="I463" s="161" t="s">
        <v>1048</v>
      </c>
    </row>
    <row r="464" spans="1:9">
      <c r="A464" s="181"/>
      <c r="B464" s="241">
        <v>7</v>
      </c>
      <c r="D464" s="246" t="s">
        <v>965</v>
      </c>
      <c r="E464" s="180">
        <v>2000</v>
      </c>
      <c r="F464" s="158" t="s">
        <v>4</v>
      </c>
      <c r="G464" s="158" t="s">
        <v>10</v>
      </c>
      <c r="H464" s="209" t="s">
        <v>1001</v>
      </c>
      <c r="I464" s="161" t="s">
        <v>1049</v>
      </c>
    </row>
    <row r="465" spans="1:10">
      <c r="A465" s="181"/>
      <c r="B465" s="241">
        <v>8</v>
      </c>
      <c r="D465" s="246"/>
      <c r="E465" s="158"/>
      <c r="F465" s="158"/>
      <c r="G465" s="158"/>
      <c r="H465" s="209"/>
    </row>
    <row r="466" spans="1:10">
      <c r="A466" s="172"/>
      <c r="B466" s="241"/>
      <c r="D466" s="246"/>
      <c r="E466" s="158"/>
      <c r="F466" s="158"/>
      <c r="G466" s="158"/>
      <c r="H466" s="209"/>
    </row>
    <row r="467" spans="1:10">
      <c r="A467" s="166">
        <v>48</v>
      </c>
      <c r="B467" s="156">
        <v>1</v>
      </c>
      <c r="C467" s="151">
        <v>36</v>
      </c>
      <c r="D467" s="247" t="s">
        <v>426</v>
      </c>
      <c r="E467" s="158">
        <v>2002</v>
      </c>
      <c r="F467" s="158" t="s">
        <v>3</v>
      </c>
      <c r="G467" s="159" t="s">
        <v>13</v>
      </c>
      <c r="H467" s="209" t="s">
        <v>428</v>
      </c>
      <c r="I467" s="161" t="s">
        <v>1050</v>
      </c>
    </row>
    <row r="468" spans="1:10">
      <c r="A468" s="169"/>
      <c r="B468" s="143">
        <v>2</v>
      </c>
      <c r="C468" s="151">
        <v>277</v>
      </c>
      <c r="D468" s="247" t="s">
        <v>506</v>
      </c>
      <c r="E468" s="158">
        <v>2004</v>
      </c>
      <c r="F468" s="158" t="s">
        <v>3</v>
      </c>
      <c r="G468" s="159" t="s">
        <v>23</v>
      </c>
      <c r="H468" s="209" t="s">
        <v>507</v>
      </c>
      <c r="I468" s="161" t="s">
        <v>1051</v>
      </c>
    </row>
    <row r="469" spans="1:10">
      <c r="A469" s="172"/>
      <c r="B469" s="143">
        <v>3</v>
      </c>
      <c r="C469" s="151">
        <v>67</v>
      </c>
      <c r="D469" s="200" t="s">
        <v>335</v>
      </c>
      <c r="E469" s="175">
        <v>2002</v>
      </c>
      <c r="F469" s="175" t="s">
        <v>3</v>
      </c>
      <c r="G469" s="219" t="s">
        <v>37</v>
      </c>
      <c r="H469" s="244" t="s">
        <v>337</v>
      </c>
      <c r="I469" s="161" t="s">
        <v>1052</v>
      </c>
    </row>
    <row r="470" spans="1:10">
      <c r="A470" s="172"/>
      <c r="B470" s="143">
        <v>4</v>
      </c>
      <c r="C470" s="151">
        <v>75</v>
      </c>
      <c r="D470" s="248" t="s">
        <v>357</v>
      </c>
      <c r="E470" s="158">
        <v>2003</v>
      </c>
      <c r="F470" s="158" t="s">
        <v>3</v>
      </c>
      <c r="G470" s="183" t="s">
        <v>11</v>
      </c>
      <c r="H470" s="225" t="s">
        <v>683</v>
      </c>
      <c r="I470" s="161" t="s">
        <v>1053</v>
      </c>
    </row>
    <row r="471" spans="1:10">
      <c r="A471" s="172"/>
      <c r="B471" s="143">
        <v>5</v>
      </c>
      <c r="C471" s="151">
        <v>370</v>
      </c>
      <c r="D471" s="247" t="s">
        <v>354</v>
      </c>
      <c r="E471" s="158">
        <v>1999</v>
      </c>
      <c r="F471" s="158" t="s">
        <v>3</v>
      </c>
      <c r="G471" s="183" t="s">
        <v>11</v>
      </c>
      <c r="H471" s="209" t="s">
        <v>685</v>
      </c>
      <c r="I471" s="161" t="s">
        <v>1054</v>
      </c>
    </row>
    <row r="472" spans="1:10">
      <c r="A472" s="172"/>
      <c r="B472" s="143">
        <v>6</v>
      </c>
      <c r="C472" s="151">
        <v>69</v>
      </c>
      <c r="D472" s="248" t="s">
        <v>341</v>
      </c>
      <c r="E472" s="158">
        <v>1999</v>
      </c>
      <c r="F472" s="158" t="s">
        <v>3</v>
      </c>
      <c r="G472" s="183" t="s">
        <v>37</v>
      </c>
      <c r="H472" s="209" t="s">
        <v>342</v>
      </c>
      <c r="I472" s="161" t="s">
        <v>1055</v>
      </c>
    </row>
    <row r="473" spans="1:10">
      <c r="A473" s="181"/>
      <c r="B473" s="241">
        <v>7</v>
      </c>
      <c r="C473" s="151">
        <v>245</v>
      </c>
      <c r="D473" s="247" t="s">
        <v>479</v>
      </c>
      <c r="E473" s="158">
        <v>2004</v>
      </c>
      <c r="F473" s="158" t="s">
        <v>3</v>
      </c>
      <c r="G473" s="159" t="s">
        <v>23</v>
      </c>
      <c r="H473" s="209" t="s">
        <v>686</v>
      </c>
      <c r="I473" s="161" t="s">
        <v>1035</v>
      </c>
    </row>
    <row r="474" spans="1:10">
      <c r="A474" s="181"/>
      <c r="B474" s="241">
        <v>8</v>
      </c>
      <c r="C474" s="151">
        <v>17</v>
      </c>
      <c r="D474" s="248" t="s">
        <v>571</v>
      </c>
      <c r="E474" s="158">
        <v>2003</v>
      </c>
      <c r="F474" s="158" t="s">
        <v>3</v>
      </c>
      <c r="G474" s="159" t="s">
        <v>42</v>
      </c>
      <c r="H474" s="209" t="s">
        <v>573</v>
      </c>
      <c r="I474" s="161" t="s">
        <v>1056</v>
      </c>
    </row>
    <row r="475" spans="1:10">
      <c r="A475" s="172"/>
      <c r="B475" s="241"/>
      <c r="D475" s="246"/>
      <c r="E475" s="158"/>
      <c r="F475" s="158"/>
      <c r="G475" s="158"/>
      <c r="H475" s="209"/>
    </row>
    <row r="476" spans="1:10">
      <c r="A476" s="181"/>
      <c r="B476" s="241"/>
    </row>
    <row r="477" spans="1:10">
      <c r="A477" s="181"/>
      <c r="B477" s="241"/>
      <c r="C477" s="350" t="s">
        <v>152</v>
      </c>
      <c r="D477" s="350"/>
      <c r="E477" s="350"/>
      <c r="F477" s="350"/>
      <c r="G477" s="350"/>
      <c r="H477" s="350"/>
      <c r="I477" s="350"/>
      <c r="J477" s="350"/>
    </row>
    <row r="478" spans="1:10">
      <c r="A478" s="181"/>
      <c r="B478" s="241"/>
      <c r="C478" s="184"/>
      <c r="D478" s="185"/>
      <c r="E478" s="184"/>
      <c r="F478" s="184"/>
      <c r="G478" s="184"/>
      <c r="H478" s="186"/>
      <c r="I478" s="323"/>
      <c r="J478" s="184"/>
    </row>
    <row r="479" spans="1:10">
      <c r="A479" s="181"/>
      <c r="B479" s="241"/>
      <c r="C479" s="243" t="s">
        <v>79</v>
      </c>
      <c r="D479" s="227" t="s">
        <v>24</v>
      </c>
      <c r="E479" s="191" t="s">
        <v>25</v>
      </c>
      <c r="F479" s="191" t="s">
        <v>26</v>
      </c>
      <c r="G479" s="191" t="s">
        <v>27</v>
      </c>
      <c r="H479" s="228" t="s">
        <v>1</v>
      </c>
      <c r="I479" s="324" t="s">
        <v>31</v>
      </c>
      <c r="J479" s="192" t="s">
        <v>32</v>
      </c>
    </row>
    <row r="480" spans="1:10">
      <c r="A480" s="166">
        <v>49</v>
      </c>
      <c r="B480" s="156">
        <v>1</v>
      </c>
      <c r="D480" s="211"/>
      <c r="E480" s="212"/>
      <c r="H480" s="165"/>
    </row>
    <row r="481" spans="1:9">
      <c r="A481" s="169"/>
      <c r="B481" s="143">
        <v>2</v>
      </c>
      <c r="C481" s="177">
        <v>201</v>
      </c>
      <c r="D481" s="218" t="s">
        <v>73</v>
      </c>
      <c r="E481" s="174">
        <v>2006</v>
      </c>
      <c r="F481" s="175" t="s">
        <v>4</v>
      </c>
      <c r="G481" s="176" t="s">
        <v>10</v>
      </c>
      <c r="H481" s="165" t="s">
        <v>133</v>
      </c>
      <c r="I481" s="161" t="s">
        <v>1059</v>
      </c>
    </row>
    <row r="482" spans="1:9">
      <c r="A482" s="172"/>
      <c r="B482" s="143">
        <v>3</v>
      </c>
      <c r="C482" s="151">
        <v>365</v>
      </c>
      <c r="D482" s="211" t="s">
        <v>231</v>
      </c>
      <c r="E482" s="212">
        <v>2006</v>
      </c>
      <c r="F482" s="143" t="s">
        <v>4</v>
      </c>
      <c r="G482" s="143" t="s">
        <v>10</v>
      </c>
      <c r="H482" s="160" t="s">
        <v>133</v>
      </c>
      <c r="I482" s="161" t="s">
        <v>1060</v>
      </c>
    </row>
    <row r="483" spans="1:9">
      <c r="A483" s="172"/>
      <c r="B483" s="143">
        <v>4</v>
      </c>
      <c r="C483" s="151">
        <v>372</v>
      </c>
      <c r="D483" s="173" t="s">
        <v>356</v>
      </c>
      <c r="E483" s="180">
        <v>2006</v>
      </c>
      <c r="F483" s="158" t="s">
        <v>4</v>
      </c>
      <c r="G483" s="158" t="s">
        <v>11</v>
      </c>
      <c r="H483" s="160" t="s">
        <v>133</v>
      </c>
      <c r="I483" s="161" t="s">
        <v>1061</v>
      </c>
    </row>
    <row r="484" spans="1:9">
      <c r="A484" s="172"/>
      <c r="B484" s="143">
        <v>5</v>
      </c>
      <c r="C484" s="151">
        <v>247</v>
      </c>
      <c r="D484" s="178" t="s">
        <v>482</v>
      </c>
      <c r="E484" s="158">
        <v>2007</v>
      </c>
      <c r="F484" s="158" t="s">
        <v>4</v>
      </c>
      <c r="G484" s="159" t="s">
        <v>23</v>
      </c>
      <c r="H484" s="160" t="s">
        <v>133</v>
      </c>
      <c r="I484" s="161" t="s">
        <v>1035</v>
      </c>
    </row>
    <row r="485" spans="1:9">
      <c r="A485" s="172"/>
      <c r="B485" s="143">
        <v>6</v>
      </c>
      <c r="C485" s="151">
        <v>347</v>
      </c>
      <c r="D485" s="211" t="s">
        <v>215</v>
      </c>
      <c r="E485" s="212">
        <v>2007</v>
      </c>
      <c r="F485" s="143" t="s">
        <v>4</v>
      </c>
      <c r="G485" s="143" t="s">
        <v>10</v>
      </c>
      <c r="H485" s="160" t="s">
        <v>133</v>
      </c>
      <c r="I485" s="161" t="s">
        <v>1062</v>
      </c>
    </row>
    <row r="486" spans="1:9">
      <c r="A486" s="181"/>
      <c r="B486" s="241">
        <v>7</v>
      </c>
      <c r="C486" s="151">
        <v>348</v>
      </c>
      <c r="D486" s="211" t="s">
        <v>216</v>
      </c>
      <c r="E486" s="212">
        <v>2007</v>
      </c>
      <c r="F486" s="143" t="s">
        <v>4</v>
      </c>
      <c r="G486" s="143" t="s">
        <v>10</v>
      </c>
      <c r="H486" s="160" t="s">
        <v>133</v>
      </c>
      <c r="I486" s="161" t="s">
        <v>348</v>
      </c>
    </row>
    <row r="487" spans="1:9">
      <c r="A487" s="181"/>
      <c r="B487" s="241">
        <v>8</v>
      </c>
      <c r="C487" s="151">
        <v>368</v>
      </c>
      <c r="D487" s="173" t="s">
        <v>234</v>
      </c>
      <c r="E487" s="242">
        <v>2007</v>
      </c>
      <c r="F487" s="175" t="s">
        <v>4</v>
      </c>
      <c r="G487" s="176" t="s">
        <v>10</v>
      </c>
      <c r="H487" s="160" t="s">
        <v>133</v>
      </c>
      <c r="I487" s="161" t="s">
        <v>1063</v>
      </c>
    </row>
    <row r="488" spans="1:9">
      <c r="A488" s="172"/>
      <c r="B488" s="241"/>
    </row>
    <row r="489" spans="1:9">
      <c r="A489" s="166">
        <v>50</v>
      </c>
      <c r="B489" s="156">
        <v>1</v>
      </c>
      <c r="C489" s="151">
        <v>380</v>
      </c>
      <c r="D489" s="148" t="s">
        <v>535</v>
      </c>
      <c r="E489" s="158">
        <v>2007</v>
      </c>
      <c r="F489" s="158" t="s">
        <v>4</v>
      </c>
      <c r="G489" s="159" t="s">
        <v>23</v>
      </c>
      <c r="H489" s="165" t="s">
        <v>133</v>
      </c>
      <c r="I489" s="161" t="s">
        <v>1035</v>
      </c>
    </row>
    <row r="490" spans="1:9">
      <c r="A490" s="169"/>
      <c r="B490" s="143">
        <v>2</v>
      </c>
      <c r="C490" s="151">
        <v>349</v>
      </c>
      <c r="D490" s="148" t="s">
        <v>217</v>
      </c>
      <c r="E490" s="212">
        <v>2008</v>
      </c>
      <c r="F490" s="143" t="s">
        <v>4</v>
      </c>
      <c r="G490" s="143" t="s">
        <v>10</v>
      </c>
      <c r="H490" s="160" t="s">
        <v>133</v>
      </c>
      <c r="I490" s="161" t="s">
        <v>1064</v>
      </c>
    </row>
    <row r="491" spans="1:9">
      <c r="A491" s="172"/>
      <c r="B491" s="143">
        <v>3</v>
      </c>
      <c r="C491" s="151">
        <v>350</v>
      </c>
      <c r="D491" s="148" t="s">
        <v>218</v>
      </c>
      <c r="E491" s="212">
        <v>2008</v>
      </c>
      <c r="F491" s="143" t="s">
        <v>4</v>
      </c>
      <c r="G491" s="143" t="s">
        <v>10</v>
      </c>
      <c r="H491" s="160" t="s">
        <v>133</v>
      </c>
      <c r="I491" s="161" t="s">
        <v>1041</v>
      </c>
    </row>
    <row r="492" spans="1:9">
      <c r="A492" s="172"/>
      <c r="B492" s="143">
        <v>4</v>
      </c>
      <c r="C492" s="151">
        <v>351</v>
      </c>
      <c r="D492" s="148" t="s">
        <v>219</v>
      </c>
      <c r="E492" s="212">
        <v>2008</v>
      </c>
      <c r="F492" s="143" t="s">
        <v>4</v>
      </c>
      <c r="G492" s="143" t="s">
        <v>10</v>
      </c>
      <c r="H492" s="160" t="s">
        <v>133</v>
      </c>
      <c r="I492" s="161" t="s">
        <v>1065</v>
      </c>
    </row>
    <row r="493" spans="1:9">
      <c r="A493" s="172"/>
      <c r="B493" s="143">
        <v>5</v>
      </c>
      <c r="C493" s="151">
        <v>352</v>
      </c>
      <c r="D493" s="148" t="s">
        <v>220</v>
      </c>
      <c r="E493" s="212">
        <v>2008</v>
      </c>
      <c r="F493" s="143" t="s">
        <v>4</v>
      </c>
      <c r="G493" s="143" t="s">
        <v>10</v>
      </c>
      <c r="H493" s="160" t="s">
        <v>133</v>
      </c>
      <c r="I493" s="161" t="s">
        <v>1066</v>
      </c>
    </row>
    <row r="494" spans="1:9">
      <c r="A494" s="172"/>
      <c r="B494" s="143">
        <v>6</v>
      </c>
      <c r="C494" s="151">
        <v>369</v>
      </c>
      <c r="D494" s="163" t="s">
        <v>235</v>
      </c>
      <c r="E494" s="234">
        <v>2008</v>
      </c>
      <c r="F494" s="158" t="s">
        <v>4</v>
      </c>
      <c r="G494" s="159" t="s">
        <v>42</v>
      </c>
      <c r="H494" s="160" t="s">
        <v>133</v>
      </c>
      <c r="I494" s="161" t="s">
        <v>1067</v>
      </c>
    </row>
    <row r="495" spans="1:9">
      <c r="A495" s="181"/>
      <c r="B495" s="241">
        <v>7</v>
      </c>
      <c r="C495" s="151">
        <v>381</v>
      </c>
      <c r="D495" s="148" t="s">
        <v>536</v>
      </c>
      <c r="E495" s="158">
        <v>2008</v>
      </c>
      <c r="F495" s="158" t="s">
        <v>4</v>
      </c>
      <c r="G495" s="159" t="s">
        <v>23</v>
      </c>
      <c r="H495" s="160" t="s">
        <v>133</v>
      </c>
      <c r="I495" s="161" t="s">
        <v>1068</v>
      </c>
    </row>
    <row r="496" spans="1:9">
      <c r="A496" s="181"/>
      <c r="B496" s="241">
        <v>8</v>
      </c>
      <c r="C496" s="151">
        <v>354</v>
      </c>
      <c r="D496" s="148" t="s">
        <v>222</v>
      </c>
      <c r="E496" s="212">
        <v>2009</v>
      </c>
      <c r="F496" s="143" t="s">
        <v>4</v>
      </c>
      <c r="G496" s="221" t="s">
        <v>10</v>
      </c>
      <c r="H496" s="165" t="s">
        <v>133</v>
      </c>
      <c r="I496" s="161" t="s">
        <v>1035</v>
      </c>
    </row>
    <row r="497" spans="1:9">
      <c r="A497" s="172"/>
      <c r="B497" s="241"/>
    </row>
    <row r="498" spans="1:9">
      <c r="A498" s="166">
        <v>51</v>
      </c>
      <c r="B498" s="156">
        <v>1</v>
      </c>
      <c r="C498" s="151">
        <v>364</v>
      </c>
      <c r="D498" s="148" t="s">
        <v>230</v>
      </c>
      <c r="E498" s="212">
        <v>2009</v>
      </c>
      <c r="F498" s="143" t="s">
        <v>4</v>
      </c>
      <c r="G498" s="221" t="s">
        <v>10</v>
      </c>
      <c r="H498" s="160" t="s">
        <v>133</v>
      </c>
      <c r="I498" s="161" t="s">
        <v>1069</v>
      </c>
    </row>
    <row r="499" spans="1:9">
      <c r="A499" s="169"/>
      <c r="B499" s="143">
        <v>2</v>
      </c>
      <c r="C499" s="151">
        <v>366</v>
      </c>
      <c r="D499" s="182" t="s">
        <v>232</v>
      </c>
      <c r="E499" s="180">
        <v>2009</v>
      </c>
      <c r="F499" s="158" t="s">
        <v>4</v>
      </c>
      <c r="G499" s="183" t="s">
        <v>10</v>
      </c>
      <c r="H499" s="160" t="s">
        <v>133</v>
      </c>
      <c r="I499" s="161" t="s">
        <v>1070</v>
      </c>
    </row>
    <row r="500" spans="1:9">
      <c r="A500" s="172"/>
      <c r="B500" s="143">
        <v>3</v>
      </c>
      <c r="C500" s="151">
        <v>345</v>
      </c>
      <c r="D500" s="148" t="s">
        <v>142</v>
      </c>
      <c r="E500" s="212">
        <v>2007</v>
      </c>
      <c r="F500" s="143" t="s">
        <v>4</v>
      </c>
      <c r="G500" s="221" t="s">
        <v>10</v>
      </c>
      <c r="H500" s="160" t="s">
        <v>133</v>
      </c>
      <c r="I500" s="161" t="s">
        <v>1071</v>
      </c>
    </row>
    <row r="501" spans="1:9">
      <c r="A501" s="172"/>
      <c r="B501" s="143">
        <v>4</v>
      </c>
      <c r="C501" s="151">
        <v>355</v>
      </c>
      <c r="D501" s="148" t="s">
        <v>223</v>
      </c>
      <c r="E501" s="212">
        <v>2007</v>
      </c>
      <c r="F501" s="143" t="s">
        <v>4</v>
      </c>
      <c r="G501" s="221" t="s">
        <v>10</v>
      </c>
      <c r="H501" s="160" t="s">
        <v>133</v>
      </c>
      <c r="I501" s="161" t="s">
        <v>1072</v>
      </c>
    </row>
    <row r="502" spans="1:9">
      <c r="A502" s="172"/>
      <c r="B502" s="143">
        <v>5</v>
      </c>
      <c r="C502" s="151">
        <v>357</v>
      </c>
      <c r="D502" s="148" t="s">
        <v>224</v>
      </c>
      <c r="E502" s="212">
        <v>2007</v>
      </c>
      <c r="F502" s="143" t="s">
        <v>4</v>
      </c>
      <c r="G502" s="221" t="s">
        <v>10</v>
      </c>
      <c r="H502" s="160" t="s">
        <v>133</v>
      </c>
      <c r="I502" s="161" t="s">
        <v>893</v>
      </c>
    </row>
    <row r="503" spans="1:9">
      <c r="A503" s="172"/>
      <c r="B503" s="143">
        <v>6</v>
      </c>
      <c r="C503" s="151">
        <v>336</v>
      </c>
      <c r="D503" s="163" t="s">
        <v>194</v>
      </c>
      <c r="E503" s="180">
        <v>2006</v>
      </c>
      <c r="F503" s="158" t="s">
        <v>4</v>
      </c>
      <c r="G503" s="183" t="s">
        <v>12</v>
      </c>
      <c r="H503" s="160" t="s">
        <v>133</v>
      </c>
      <c r="I503" s="161" t="s">
        <v>1073</v>
      </c>
    </row>
    <row r="504" spans="1:9">
      <c r="A504" s="181"/>
      <c r="B504" s="241">
        <v>7</v>
      </c>
      <c r="C504" s="151">
        <v>337</v>
      </c>
      <c r="D504" s="163" t="s">
        <v>195</v>
      </c>
      <c r="E504" s="180">
        <v>2009</v>
      </c>
      <c r="F504" s="158" t="s">
        <v>4</v>
      </c>
      <c r="G504" s="183" t="s">
        <v>12</v>
      </c>
      <c r="H504" s="160" t="s">
        <v>133</v>
      </c>
      <c r="I504" s="161" t="s">
        <v>1074</v>
      </c>
    </row>
    <row r="505" spans="1:9">
      <c r="A505" s="181"/>
      <c r="B505" s="241">
        <v>8</v>
      </c>
      <c r="C505" s="151">
        <v>338</v>
      </c>
      <c r="D505" s="163" t="s">
        <v>196</v>
      </c>
      <c r="E505" s="180">
        <v>2009</v>
      </c>
      <c r="F505" s="158" t="s">
        <v>4</v>
      </c>
      <c r="G505" s="183" t="s">
        <v>12</v>
      </c>
      <c r="H505" s="160" t="s">
        <v>133</v>
      </c>
      <c r="I505" s="161" t="s">
        <v>1035</v>
      </c>
    </row>
    <row r="506" spans="1:9">
      <c r="A506" s="172"/>
      <c r="B506" s="241"/>
    </row>
    <row r="507" spans="1:9">
      <c r="A507" s="166">
        <v>52</v>
      </c>
      <c r="B507" s="156">
        <v>1</v>
      </c>
      <c r="C507" s="151">
        <v>331</v>
      </c>
      <c r="D507" s="148" t="s">
        <v>182</v>
      </c>
      <c r="E507" s="158">
        <v>2009</v>
      </c>
      <c r="F507" s="158" t="s">
        <v>4</v>
      </c>
      <c r="G507" s="183" t="s">
        <v>43</v>
      </c>
      <c r="H507" s="160" t="s">
        <v>184</v>
      </c>
      <c r="I507" s="161" t="s">
        <v>1075</v>
      </c>
    </row>
    <row r="508" spans="1:9">
      <c r="A508" s="169"/>
      <c r="B508" s="143">
        <v>2</v>
      </c>
      <c r="C508" s="177">
        <v>198</v>
      </c>
      <c r="D508" s="163" t="s">
        <v>98</v>
      </c>
      <c r="E508" s="171">
        <v>2008</v>
      </c>
      <c r="F508" s="158" t="s">
        <v>4</v>
      </c>
      <c r="G508" s="183" t="s">
        <v>10</v>
      </c>
      <c r="H508" s="160" t="s">
        <v>297</v>
      </c>
      <c r="I508" s="161" t="s">
        <v>295</v>
      </c>
    </row>
    <row r="509" spans="1:9">
      <c r="A509" s="172"/>
      <c r="B509" s="143">
        <v>3</v>
      </c>
      <c r="C509" s="177">
        <v>200</v>
      </c>
      <c r="D509" s="170" t="s">
        <v>100</v>
      </c>
      <c r="E509" s="171">
        <v>2007</v>
      </c>
      <c r="F509" s="158" t="s">
        <v>4</v>
      </c>
      <c r="G509" s="183" t="s">
        <v>10</v>
      </c>
      <c r="H509" s="160" t="s">
        <v>300</v>
      </c>
      <c r="I509" s="161" t="s">
        <v>872</v>
      </c>
    </row>
    <row r="510" spans="1:9">
      <c r="A510" s="172"/>
      <c r="B510" s="143">
        <v>4</v>
      </c>
      <c r="C510" s="151">
        <v>146</v>
      </c>
      <c r="D510" s="148" t="s">
        <v>404</v>
      </c>
      <c r="E510" s="158">
        <v>2008</v>
      </c>
      <c r="F510" s="158" t="s">
        <v>4</v>
      </c>
      <c r="G510" s="159" t="s">
        <v>11</v>
      </c>
      <c r="H510" s="160" t="s">
        <v>713</v>
      </c>
      <c r="I510" s="161" t="s">
        <v>1076</v>
      </c>
    </row>
    <row r="511" spans="1:9">
      <c r="A511" s="172"/>
      <c r="B511" s="143">
        <v>5</v>
      </c>
      <c r="C511" s="151">
        <v>34</v>
      </c>
      <c r="D511" s="182" t="s">
        <v>587</v>
      </c>
      <c r="E511" s="158">
        <v>2006</v>
      </c>
      <c r="F511" s="158" t="s">
        <v>4</v>
      </c>
      <c r="G511" s="183" t="s">
        <v>42</v>
      </c>
      <c r="H511" s="165" t="s">
        <v>108</v>
      </c>
      <c r="I511" s="161" t="s">
        <v>1035</v>
      </c>
    </row>
    <row r="512" spans="1:9">
      <c r="A512" s="172"/>
      <c r="B512" s="143">
        <v>6</v>
      </c>
      <c r="C512" s="151">
        <v>149</v>
      </c>
      <c r="D512" s="148" t="s">
        <v>405</v>
      </c>
      <c r="E512" s="158">
        <v>2010</v>
      </c>
      <c r="F512" s="158" t="s">
        <v>4</v>
      </c>
      <c r="G512" s="183" t="s">
        <v>11</v>
      </c>
      <c r="H512" s="160" t="s">
        <v>716</v>
      </c>
      <c r="I512" s="161" t="s">
        <v>205</v>
      </c>
    </row>
    <row r="513" spans="1:9">
      <c r="A513" s="181"/>
      <c r="B513" s="241">
        <v>7</v>
      </c>
      <c r="C513" s="151">
        <v>222</v>
      </c>
      <c r="D513" s="152" t="s">
        <v>728</v>
      </c>
      <c r="E513" s="143">
        <v>2006</v>
      </c>
      <c r="F513" s="143" t="s">
        <v>4</v>
      </c>
      <c r="G513" s="143" t="s">
        <v>11</v>
      </c>
      <c r="H513" s="165" t="s">
        <v>727</v>
      </c>
      <c r="I513" s="161" t="s">
        <v>1077</v>
      </c>
    </row>
    <row r="514" spans="1:9">
      <c r="A514" s="181"/>
      <c r="B514" s="241">
        <v>8</v>
      </c>
      <c r="C514" s="177">
        <v>202</v>
      </c>
      <c r="D514" s="163" t="s">
        <v>101</v>
      </c>
      <c r="E514" s="171">
        <v>2009</v>
      </c>
      <c r="F514" s="158" t="s">
        <v>4</v>
      </c>
      <c r="G514" s="183" t="s">
        <v>10</v>
      </c>
      <c r="H514" s="160" t="s">
        <v>302</v>
      </c>
      <c r="I514" s="161" t="s">
        <v>1078</v>
      </c>
    </row>
    <row r="515" spans="1:9">
      <c r="A515" s="172"/>
      <c r="B515" s="241"/>
    </row>
    <row r="516" spans="1:9">
      <c r="A516" s="166">
        <v>53</v>
      </c>
      <c r="B516" s="156">
        <v>1</v>
      </c>
      <c r="C516" s="151">
        <v>208</v>
      </c>
      <c r="D516" s="148" t="s">
        <v>408</v>
      </c>
      <c r="E516" s="158">
        <v>2009</v>
      </c>
      <c r="F516" s="158" t="s">
        <v>4</v>
      </c>
      <c r="G516" s="159" t="s">
        <v>11</v>
      </c>
      <c r="H516" s="160" t="s">
        <v>712</v>
      </c>
      <c r="I516" s="161" t="s">
        <v>1079</v>
      </c>
    </row>
    <row r="517" spans="1:9">
      <c r="A517" s="169"/>
      <c r="B517" s="143">
        <v>2</v>
      </c>
      <c r="C517" s="151">
        <v>207</v>
      </c>
      <c r="D517" s="148" t="s">
        <v>407</v>
      </c>
      <c r="E517" s="158">
        <v>2009</v>
      </c>
      <c r="F517" s="158" t="s">
        <v>4</v>
      </c>
      <c r="G517" s="159" t="s">
        <v>11</v>
      </c>
      <c r="H517" s="160" t="s">
        <v>711</v>
      </c>
      <c r="I517" s="161" t="s">
        <v>1080</v>
      </c>
    </row>
    <row r="518" spans="1:9">
      <c r="A518" s="172"/>
      <c r="B518" s="143">
        <v>3</v>
      </c>
      <c r="C518" s="177">
        <v>386</v>
      </c>
      <c r="D518" s="163" t="s">
        <v>215</v>
      </c>
      <c r="E518" s="171">
        <v>2007</v>
      </c>
      <c r="F518" s="158" t="s">
        <v>4</v>
      </c>
      <c r="G518" s="159" t="s">
        <v>10</v>
      </c>
      <c r="H518" s="160" t="s">
        <v>113</v>
      </c>
      <c r="I518" s="161" t="s">
        <v>1035</v>
      </c>
    </row>
    <row r="519" spans="1:9">
      <c r="A519" s="172"/>
      <c r="B519" s="143">
        <v>4</v>
      </c>
      <c r="C519" s="151">
        <v>142</v>
      </c>
      <c r="D519" s="163" t="s">
        <v>401</v>
      </c>
      <c r="E519" s="158">
        <v>2008</v>
      </c>
      <c r="F519" s="158" t="s">
        <v>4</v>
      </c>
      <c r="G519" s="159" t="s">
        <v>11</v>
      </c>
      <c r="H519" s="160" t="s">
        <v>113</v>
      </c>
      <c r="I519" s="161" t="s">
        <v>1081</v>
      </c>
    </row>
    <row r="520" spans="1:9">
      <c r="A520" s="172"/>
      <c r="B520" s="143">
        <v>5</v>
      </c>
      <c r="C520" s="151">
        <v>151</v>
      </c>
      <c r="D520" s="182" t="s">
        <v>406</v>
      </c>
      <c r="E520" s="158">
        <v>2007</v>
      </c>
      <c r="F520" s="158" t="s">
        <v>4</v>
      </c>
      <c r="G520" s="159" t="s">
        <v>11</v>
      </c>
      <c r="H520" s="160" t="s">
        <v>710</v>
      </c>
      <c r="I520" s="161" t="s">
        <v>1035</v>
      </c>
    </row>
    <row r="521" spans="1:9">
      <c r="A521" s="172"/>
      <c r="B521" s="143">
        <v>6</v>
      </c>
      <c r="C521" s="177">
        <v>196</v>
      </c>
      <c r="D521" s="170" t="s">
        <v>97</v>
      </c>
      <c r="E521" s="171">
        <v>2008</v>
      </c>
      <c r="F521" s="158" t="s">
        <v>4</v>
      </c>
      <c r="G521" s="159" t="s">
        <v>10</v>
      </c>
      <c r="H521" s="160" t="s">
        <v>295</v>
      </c>
      <c r="I521" s="161" t="s">
        <v>1080</v>
      </c>
    </row>
    <row r="522" spans="1:9">
      <c r="A522" s="181"/>
      <c r="B522" s="241">
        <v>7</v>
      </c>
      <c r="C522" s="151">
        <v>145</v>
      </c>
      <c r="D522" s="163" t="s">
        <v>403</v>
      </c>
      <c r="E522" s="158">
        <v>2008</v>
      </c>
      <c r="F522" s="158" t="s">
        <v>4</v>
      </c>
      <c r="G522" s="159" t="s">
        <v>11</v>
      </c>
      <c r="H522" s="160" t="s">
        <v>556</v>
      </c>
      <c r="I522" s="161" t="s">
        <v>1082</v>
      </c>
    </row>
    <row r="523" spans="1:9">
      <c r="A523" s="181"/>
      <c r="B523" s="241">
        <v>8</v>
      </c>
    </row>
    <row r="524" spans="1:9">
      <c r="A524" s="181"/>
      <c r="B524" s="241"/>
    </row>
    <row r="525" spans="1:9">
      <c r="A525" s="166">
        <v>54</v>
      </c>
      <c r="B525" s="156">
        <v>1</v>
      </c>
      <c r="C525" s="151">
        <v>41</v>
      </c>
      <c r="D525" s="163" t="s">
        <v>558</v>
      </c>
      <c r="E525" s="158">
        <v>2008</v>
      </c>
      <c r="F525" s="158" t="s">
        <v>4</v>
      </c>
      <c r="G525" s="159" t="s">
        <v>42</v>
      </c>
      <c r="H525" s="160" t="s">
        <v>113</v>
      </c>
      <c r="I525" s="161" t="s">
        <v>1083</v>
      </c>
    </row>
    <row r="526" spans="1:9">
      <c r="A526" s="169"/>
      <c r="B526" s="143">
        <v>2</v>
      </c>
      <c r="C526" s="177">
        <v>320</v>
      </c>
      <c r="D526" s="163" t="s">
        <v>236</v>
      </c>
      <c r="E526" s="234">
        <v>2008</v>
      </c>
      <c r="F526" s="158" t="s">
        <v>4</v>
      </c>
      <c r="G526" s="158" t="s">
        <v>10</v>
      </c>
      <c r="H526" s="160" t="s">
        <v>312</v>
      </c>
      <c r="I526" s="161" t="s">
        <v>1084</v>
      </c>
    </row>
    <row r="527" spans="1:9">
      <c r="A527" s="172"/>
      <c r="B527" s="143">
        <v>3</v>
      </c>
      <c r="C527" s="151">
        <v>373</v>
      </c>
      <c r="D527" s="163" t="s">
        <v>440</v>
      </c>
      <c r="E527" s="158">
        <v>2006</v>
      </c>
      <c r="F527" s="158" t="s">
        <v>4</v>
      </c>
      <c r="G527" s="159" t="s">
        <v>13</v>
      </c>
      <c r="H527" s="160" t="s">
        <v>442</v>
      </c>
      <c r="I527" s="161" t="s">
        <v>1085</v>
      </c>
    </row>
    <row r="528" spans="1:9">
      <c r="A528" s="172"/>
      <c r="B528" s="143">
        <v>4</v>
      </c>
      <c r="C528" s="151">
        <v>60</v>
      </c>
      <c r="D528" s="170" t="s">
        <v>329</v>
      </c>
      <c r="E528" s="158">
        <v>2007</v>
      </c>
      <c r="F528" s="158" t="s">
        <v>4</v>
      </c>
      <c r="G528" s="159" t="s">
        <v>37</v>
      </c>
      <c r="H528" s="160" t="s">
        <v>331</v>
      </c>
      <c r="I528" s="161" t="s">
        <v>1086</v>
      </c>
    </row>
    <row r="529" spans="1:9">
      <c r="A529" s="172"/>
      <c r="B529" s="143">
        <v>5</v>
      </c>
      <c r="C529" s="151">
        <v>335</v>
      </c>
      <c r="D529" s="148" t="s">
        <v>192</v>
      </c>
      <c r="E529" s="158">
        <v>2007</v>
      </c>
      <c r="F529" s="158" t="s">
        <v>4</v>
      </c>
      <c r="G529" s="159" t="s">
        <v>43</v>
      </c>
      <c r="H529" s="160" t="s">
        <v>193</v>
      </c>
      <c r="I529" s="161" t="s">
        <v>127</v>
      </c>
    </row>
    <row r="530" spans="1:9">
      <c r="A530" s="172"/>
      <c r="B530" s="143">
        <v>6</v>
      </c>
      <c r="C530" s="151">
        <v>144</v>
      </c>
      <c r="D530" s="170" t="s">
        <v>402</v>
      </c>
      <c r="E530" s="158">
        <v>2008</v>
      </c>
      <c r="F530" s="158" t="s">
        <v>4</v>
      </c>
      <c r="G530" s="159" t="s">
        <v>11</v>
      </c>
      <c r="H530" s="160" t="s">
        <v>708</v>
      </c>
      <c r="I530" s="161" t="s">
        <v>1087</v>
      </c>
    </row>
    <row r="531" spans="1:9">
      <c r="A531" s="181"/>
      <c r="B531" s="241">
        <v>7</v>
      </c>
      <c r="C531" s="151">
        <v>40</v>
      </c>
      <c r="D531" s="148" t="s">
        <v>600</v>
      </c>
      <c r="E531" s="158">
        <v>2009</v>
      </c>
      <c r="F531" s="158" t="s">
        <v>4</v>
      </c>
      <c r="G531" s="159" t="s">
        <v>42</v>
      </c>
      <c r="H531" s="160" t="s">
        <v>113</v>
      </c>
      <c r="I531" s="161" t="s">
        <v>1088</v>
      </c>
    </row>
    <row r="532" spans="1:9">
      <c r="A532" s="181"/>
      <c r="B532" s="241">
        <v>8</v>
      </c>
      <c r="D532" s="152" t="s">
        <v>734</v>
      </c>
      <c r="E532" s="143">
        <v>2005</v>
      </c>
      <c r="F532" s="143" t="s">
        <v>4</v>
      </c>
      <c r="G532" s="143" t="s">
        <v>11</v>
      </c>
      <c r="H532" s="160" t="s">
        <v>733</v>
      </c>
      <c r="I532" s="161" t="s">
        <v>690</v>
      </c>
    </row>
    <row r="533" spans="1:9">
      <c r="A533" s="172"/>
      <c r="B533" s="241"/>
    </row>
    <row r="534" spans="1:9">
      <c r="A534" s="166">
        <v>55</v>
      </c>
      <c r="B534" s="156">
        <v>1</v>
      </c>
      <c r="C534" s="151">
        <v>334</v>
      </c>
      <c r="D534" s="163" t="s">
        <v>190</v>
      </c>
      <c r="E534" s="158">
        <v>2005</v>
      </c>
      <c r="F534" s="158" t="s">
        <v>4</v>
      </c>
      <c r="G534" s="159" t="s">
        <v>43</v>
      </c>
      <c r="H534" s="160" t="s">
        <v>191</v>
      </c>
      <c r="I534" s="161" t="s">
        <v>1089</v>
      </c>
    </row>
    <row r="535" spans="1:9">
      <c r="A535" s="169"/>
      <c r="B535" s="143">
        <v>2</v>
      </c>
      <c r="C535" s="151">
        <v>332</v>
      </c>
      <c r="D535" s="182" t="s">
        <v>185</v>
      </c>
      <c r="E535" s="158">
        <v>2009</v>
      </c>
      <c r="F535" s="158" t="s">
        <v>4</v>
      </c>
      <c r="G535" s="159" t="s">
        <v>43</v>
      </c>
      <c r="H535" s="160" t="s">
        <v>187</v>
      </c>
      <c r="I535" s="161" t="s">
        <v>1035</v>
      </c>
    </row>
    <row r="536" spans="1:9">
      <c r="A536" s="172"/>
      <c r="B536" s="143">
        <v>3</v>
      </c>
      <c r="C536" s="177">
        <v>194</v>
      </c>
      <c r="D536" s="170" t="s">
        <v>95</v>
      </c>
      <c r="E536" s="171">
        <v>2008</v>
      </c>
      <c r="F536" s="158" t="s">
        <v>4</v>
      </c>
      <c r="G536" s="159" t="s">
        <v>10</v>
      </c>
      <c r="H536" s="165" t="s">
        <v>292</v>
      </c>
      <c r="I536" s="161" t="s">
        <v>1090</v>
      </c>
    </row>
    <row r="537" spans="1:9">
      <c r="A537" s="172"/>
      <c r="B537" s="143">
        <v>4</v>
      </c>
      <c r="C537" s="177">
        <v>189</v>
      </c>
      <c r="D537" s="170" t="s">
        <v>76</v>
      </c>
      <c r="E537" s="171">
        <v>2008</v>
      </c>
      <c r="F537" s="158" t="s">
        <v>4</v>
      </c>
      <c r="G537" s="159" t="s">
        <v>10</v>
      </c>
      <c r="H537" s="160" t="s">
        <v>287</v>
      </c>
      <c r="I537" s="161" t="s">
        <v>1091</v>
      </c>
    </row>
    <row r="538" spans="1:9">
      <c r="A538" s="172"/>
      <c r="B538" s="143">
        <v>5</v>
      </c>
      <c r="C538" s="151">
        <v>21</v>
      </c>
      <c r="D538" s="148" t="s">
        <v>596</v>
      </c>
      <c r="E538" s="158">
        <v>2005</v>
      </c>
      <c r="F538" s="158" t="s">
        <v>4</v>
      </c>
      <c r="G538" s="159" t="s">
        <v>42</v>
      </c>
      <c r="H538" s="160" t="s">
        <v>706</v>
      </c>
      <c r="I538" s="161" t="s">
        <v>1092</v>
      </c>
    </row>
    <row r="539" spans="1:9">
      <c r="A539" s="172"/>
      <c r="B539" s="143">
        <v>6</v>
      </c>
      <c r="C539" s="151">
        <v>132</v>
      </c>
      <c r="D539" s="157" t="s">
        <v>396</v>
      </c>
      <c r="E539" s="175">
        <v>2009</v>
      </c>
      <c r="F539" s="175" t="s">
        <v>4</v>
      </c>
      <c r="G539" s="176" t="s">
        <v>11</v>
      </c>
      <c r="H539" s="160" t="s">
        <v>705</v>
      </c>
      <c r="I539" s="161" t="s">
        <v>1093</v>
      </c>
    </row>
    <row r="540" spans="1:9">
      <c r="A540" s="181"/>
      <c r="B540" s="241">
        <v>7</v>
      </c>
      <c r="C540" s="151">
        <v>141</v>
      </c>
      <c r="D540" s="218" t="s">
        <v>400</v>
      </c>
      <c r="E540" s="174">
        <v>2008</v>
      </c>
      <c r="F540" s="175" t="s">
        <v>4</v>
      </c>
      <c r="G540" s="176" t="s">
        <v>11</v>
      </c>
      <c r="H540" s="160" t="s">
        <v>704</v>
      </c>
      <c r="I540" s="161" t="s">
        <v>292</v>
      </c>
    </row>
    <row r="541" spans="1:9">
      <c r="A541" s="181"/>
      <c r="B541" s="241">
        <v>8</v>
      </c>
      <c r="D541" s="152" t="s">
        <v>854</v>
      </c>
      <c r="F541" s="143" t="s">
        <v>4</v>
      </c>
      <c r="G541" s="143" t="s">
        <v>10</v>
      </c>
      <c r="I541" s="161" t="s">
        <v>1094</v>
      </c>
    </row>
    <row r="542" spans="1:9">
      <c r="A542" s="172"/>
      <c r="B542" s="241"/>
    </row>
    <row r="543" spans="1:9">
      <c r="A543" s="166">
        <v>56</v>
      </c>
      <c r="B543" s="156">
        <v>1</v>
      </c>
      <c r="C543" s="151">
        <v>39</v>
      </c>
      <c r="D543" s="200" t="s">
        <v>598</v>
      </c>
      <c r="E543" s="175">
        <v>2006</v>
      </c>
      <c r="F543" s="175" t="s">
        <v>4</v>
      </c>
      <c r="G543" s="176" t="s">
        <v>42</v>
      </c>
      <c r="H543" s="160" t="s">
        <v>599</v>
      </c>
      <c r="I543" s="161" t="s">
        <v>1095</v>
      </c>
    </row>
    <row r="544" spans="1:9">
      <c r="A544" s="169"/>
      <c r="B544" s="143">
        <v>2</v>
      </c>
      <c r="C544" s="151">
        <v>82</v>
      </c>
      <c r="D544" s="200" t="s">
        <v>361</v>
      </c>
      <c r="E544" s="175">
        <v>2009</v>
      </c>
      <c r="F544" s="175" t="s">
        <v>4</v>
      </c>
      <c r="G544" s="219" t="s">
        <v>11</v>
      </c>
      <c r="H544" s="165" t="s">
        <v>362</v>
      </c>
      <c r="I544" s="161" t="s">
        <v>704</v>
      </c>
    </row>
    <row r="545" spans="1:9">
      <c r="A545" s="172"/>
      <c r="B545" s="143">
        <v>3</v>
      </c>
      <c r="C545" s="177">
        <v>187</v>
      </c>
      <c r="D545" s="249" t="s">
        <v>74</v>
      </c>
      <c r="E545" s="174">
        <v>2007</v>
      </c>
      <c r="F545" s="175" t="s">
        <v>4</v>
      </c>
      <c r="G545" s="176" t="s">
        <v>10</v>
      </c>
      <c r="H545" s="160" t="s">
        <v>283</v>
      </c>
      <c r="I545" s="161" t="s">
        <v>1096</v>
      </c>
    </row>
    <row r="546" spans="1:9">
      <c r="A546" s="172"/>
      <c r="B546" s="143">
        <v>4</v>
      </c>
      <c r="C546" s="177">
        <v>185</v>
      </c>
      <c r="D546" s="249" t="s">
        <v>92</v>
      </c>
      <c r="E546" s="174">
        <v>2007</v>
      </c>
      <c r="F546" s="175" t="s">
        <v>4</v>
      </c>
      <c r="G546" s="176" t="s">
        <v>10</v>
      </c>
      <c r="H546" s="160" t="s">
        <v>112</v>
      </c>
      <c r="I546" s="161" t="s">
        <v>1097</v>
      </c>
    </row>
    <row r="547" spans="1:9">
      <c r="A547" s="172"/>
      <c r="B547" s="143">
        <v>5</v>
      </c>
      <c r="C547" s="177">
        <v>318</v>
      </c>
      <c r="D547" s="218" t="s">
        <v>140</v>
      </c>
      <c r="E547" s="242">
        <v>2008</v>
      </c>
      <c r="F547" s="175" t="s">
        <v>4</v>
      </c>
      <c r="G547" s="176" t="s">
        <v>10</v>
      </c>
      <c r="H547" s="160" t="s">
        <v>283</v>
      </c>
      <c r="I547" s="161" t="s">
        <v>1098</v>
      </c>
    </row>
    <row r="548" spans="1:9">
      <c r="A548" s="172"/>
      <c r="B548" s="143">
        <v>6</v>
      </c>
      <c r="C548" s="151">
        <v>227</v>
      </c>
      <c r="D548" s="250" t="s">
        <v>418</v>
      </c>
      <c r="E548" s="158">
        <v>2006</v>
      </c>
      <c r="F548" s="158" t="s">
        <v>4</v>
      </c>
      <c r="G548" s="176" t="s">
        <v>11</v>
      </c>
      <c r="H548" s="179" t="s">
        <v>127</v>
      </c>
      <c r="I548" s="161" t="s">
        <v>1099</v>
      </c>
    </row>
    <row r="549" spans="1:9">
      <c r="A549" s="181"/>
      <c r="B549" s="241">
        <v>7</v>
      </c>
      <c r="C549" s="177">
        <v>188</v>
      </c>
      <c r="D549" s="249" t="s">
        <v>62</v>
      </c>
      <c r="E549" s="174">
        <v>2007</v>
      </c>
      <c r="F549" s="175" t="s">
        <v>4</v>
      </c>
      <c r="G549" s="176" t="s">
        <v>10</v>
      </c>
      <c r="H549" s="165" t="s">
        <v>285</v>
      </c>
      <c r="I549" s="161" t="s">
        <v>1100</v>
      </c>
    </row>
    <row r="550" spans="1:9">
      <c r="A550" s="181"/>
      <c r="B550" s="241">
        <v>8</v>
      </c>
    </row>
    <row r="551" spans="1:9">
      <c r="A551" s="172"/>
      <c r="B551" s="241"/>
    </row>
    <row r="552" spans="1:9">
      <c r="A552" s="166">
        <v>57</v>
      </c>
      <c r="B552" s="156">
        <v>1</v>
      </c>
      <c r="C552" s="151">
        <v>14</v>
      </c>
      <c r="D552" s="157" t="s">
        <v>566</v>
      </c>
      <c r="E552" s="158">
        <v>2005</v>
      </c>
      <c r="F552" s="158" t="s">
        <v>4</v>
      </c>
      <c r="G552" s="159" t="s">
        <v>42</v>
      </c>
      <c r="H552" s="160" t="s">
        <v>703</v>
      </c>
      <c r="I552" s="161" t="s">
        <v>1101</v>
      </c>
    </row>
    <row r="553" spans="1:9">
      <c r="A553" s="169"/>
      <c r="B553" s="143">
        <v>2</v>
      </c>
      <c r="C553" s="177">
        <v>173</v>
      </c>
      <c r="D553" s="217" t="s">
        <v>132</v>
      </c>
      <c r="E553" s="158">
        <v>2006</v>
      </c>
      <c r="F553" s="158" t="s">
        <v>4</v>
      </c>
      <c r="G553" s="159" t="s">
        <v>10</v>
      </c>
      <c r="H553" s="160" t="s">
        <v>266</v>
      </c>
      <c r="I553" s="161" t="s">
        <v>810</v>
      </c>
    </row>
    <row r="554" spans="1:9">
      <c r="A554" s="172"/>
      <c r="B554" s="143">
        <v>3</v>
      </c>
      <c r="C554" s="151">
        <v>9</v>
      </c>
      <c r="D554" s="178" t="s">
        <v>565</v>
      </c>
      <c r="E554" s="158">
        <v>2006</v>
      </c>
      <c r="F554" s="158" t="s">
        <v>4</v>
      </c>
      <c r="G554" s="159" t="s">
        <v>42</v>
      </c>
      <c r="H554" s="160" t="s">
        <v>701</v>
      </c>
      <c r="I554" s="161" t="s">
        <v>1102</v>
      </c>
    </row>
    <row r="555" spans="1:9">
      <c r="A555" s="172"/>
      <c r="B555" s="143">
        <v>4</v>
      </c>
      <c r="C555" s="177">
        <v>183</v>
      </c>
      <c r="D555" s="218" t="s">
        <v>60</v>
      </c>
      <c r="E555" s="174">
        <v>2009</v>
      </c>
      <c r="F555" s="175" t="s">
        <v>4</v>
      </c>
      <c r="G555" s="176" t="s">
        <v>10</v>
      </c>
      <c r="H555" s="160" t="s">
        <v>278</v>
      </c>
      <c r="I555" s="161" t="s">
        <v>1103</v>
      </c>
    </row>
    <row r="556" spans="1:9">
      <c r="A556" s="172"/>
      <c r="B556" s="143">
        <v>5</v>
      </c>
      <c r="C556" s="151">
        <v>228</v>
      </c>
      <c r="D556" s="200" t="s">
        <v>419</v>
      </c>
      <c r="E556" s="175">
        <v>2006</v>
      </c>
      <c r="F556" s="175" t="s">
        <v>4</v>
      </c>
      <c r="G556" s="176" t="s">
        <v>11</v>
      </c>
      <c r="H556" s="160" t="s">
        <v>421</v>
      </c>
      <c r="I556" s="161" t="s">
        <v>1104</v>
      </c>
    </row>
    <row r="557" spans="1:9">
      <c r="A557" s="172"/>
      <c r="B557" s="143">
        <v>6</v>
      </c>
      <c r="C557" s="177">
        <v>184</v>
      </c>
      <c r="D557" s="249" t="s">
        <v>91</v>
      </c>
      <c r="E557" s="174">
        <v>2006</v>
      </c>
      <c r="F557" s="175" t="s">
        <v>4</v>
      </c>
      <c r="G557" s="176" t="s">
        <v>10</v>
      </c>
      <c r="H557" s="160" t="s">
        <v>280</v>
      </c>
      <c r="I557" s="161" t="s">
        <v>1105</v>
      </c>
    </row>
    <row r="558" spans="1:9">
      <c r="A558" s="181"/>
      <c r="B558" s="241">
        <v>7</v>
      </c>
      <c r="C558" s="177">
        <v>317</v>
      </c>
      <c r="D558" s="218" t="s">
        <v>139</v>
      </c>
      <c r="E558" s="242">
        <v>2004</v>
      </c>
      <c r="F558" s="175" t="s">
        <v>4</v>
      </c>
      <c r="G558" s="176" t="s">
        <v>10</v>
      </c>
      <c r="H558" s="160" t="s">
        <v>309</v>
      </c>
      <c r="I558" s="161" t="s">
        <v>1063</v>
      </c>
    </row>
    <row r="559" spans="1:9">
      <c r="A559" s="181"/>
      <c r="B559" s="241">
        <v>8</v>
      </c>
    </row>
    <row r="560" spans="1:9">
      <c r="A560" s="181"/>
      <c r="B560" s="241"/>
    </row>
    <row r="561" spans="1:9">
      <c r="A561" s="166">
        <v>58</v>
      </c>
      <c r="B561" s="156">
        <v>1</v>
      </c>
      <c r="C561" s="151">
        <v>246</v>
      </c>
      <c r="D561" s="218" t="s">
        <v>481</v>
      </c>
      <c r="E561" s="174">
        <v>2006</v>
      </c>
      <c r="F561" s="175" t="s">
        <v>4</v>
      </c>
      <c r="G561" s="176" t="s">
        <v>23</v>
      </c>
      <c r="H561" s="160" t="s">
        <v>700</v>
      </c>
      <c r="I561" s="161" t="s">
        <v>1106</v>
      </c>
    </row>
    <row r="562" spans="1:9">
      <c r="A562" s="169"/>
      <c r="B562" s="143">
        <v>2</v>
      </c>
      <c r="C562" s="151">
        <v>86</v>
      </c>
      <c r="D562" s="157" t="s">
        <v>366</v>
      </c>
      <c r="E562" s="158">
        <v>2005</v>
      </c>
      <c r="F562" s="158" t="s">
        <v>4</v>
      </c>
      <c r="G562" s="159" t="s">
        <v>11</v>
      </c>
      <c r="H562" s="160" t="s">
        <v>699</v>
      </c>
      <c r="I562" s="161" t="s">
        <v>690</v>
      </c>
    </row>
    <row r="563" spans="1:9">
      <c r="A563" s="172"/>
      <c r="B563" s="143">
        <v>3</v>
      </c>
      <c r="C563" s="151">
        <v>121</v>
      </c>
      <c r="D563" s="173" t="s">
        <v>388</v>
      </c>
      <c r="E563" s="174">
        <v>2005</v>
      </c>
      <c r="F563" s="175" t="s">
        <v>4</v>
      </c>
      <c r="G563" s="176" t="s">
        <v>11</v>
      </c>
      <c r="H563" s="160" t="s">
        <v>693</v>
      </c>
      <c r="I563" s="161" t="s">
        <v>1107</v>
      </c>
    </row>
    <row r="564" spans="1:9">
      <c r="A564" s="172"/>
      <c r="B564" s="143">
        <v>4</v>
      </c>
      <c r="C564" s="177">
        <v>181</v>
      </c>
      <c r="D564" s="218" t="s">
        <v>59</v>
      </c>
      <c r="E564" s="174">
        <v>2006</v>
      </c>
      <c r="F564" s="175" t="s">
        <v>4</v>
      </c>
      <c r="G564" s="176" t="s">
        <v>10</v>
      </c>
      <c r="H564" s="160" t="s">
        <v>274</v>
      </c>
      <c r="I564" s="161" t="s">
        <v>1108</v>
      </c>
    </row>
    <row r="565" spans="1:9">
      <c r="A565" s="172"/>
      <c r="B565" s="143">
        <v>5</v>
      </c>
      <c r="C565" s="151">
        <v>262</v>
      </c>
      <c r="D565" s="173" t="s">
        <v>496</v>
      </c>
      <c r="E565" s="174">
        <v>2005</v>
      </c>
      <c r="F565" s="175" t="s">
        <v>4</v>
      </c>
      <c r="G565" s="176" t="s">
        <v>23</v>
      </c>
      <c r="H565" s="160" t="s">
        <v>698</v>
      </c>
      <c r="I565" s="161" t="s">
        <v>1109</v>
      </c>
    </row>
    <row r="566" spans="1:9">
      <c r="A566" s="172"/>
      <c r="B566" s="143">
        <v>6</v>
      </c>
      <c r="C566" s="151">
        <v>45</v>
      </c>
      <c r="D566" s="201" t="s">
        <v>450</v>
      </c>
      <c r="E566" s="158">
        <v>2008</v>
      </c>
      <c r="F566" s="158" t="s">
        <v>4</v>
      </c>
      <c r="G566" s="159" t="s">
        <v>13</v>
      </c>
      <c r="H566" s="160" t="s">
        <v>451</v>
      </c>
      <c r="I566" s="161" t="s">
        <v>1104</v>
      </c>
    </row>
    <row r="567" spans="1:9">
      <c r="A567" s="181"/>
      <c r="B567" s="241">
        <v>7</v>
      </c>
      <c r="C567" s="151">
        <v>34</v>
      </c>
      <c r="D567" s="178" t="s">
        <v>126</v>
      </c>
      <c r="E567" s="180">
        <v>2005</v>
      </c>
      <c r="F567" s="175" t="s">
        <v>4</v>
      </c>
      <c r="G567" s="176" t="s">
        <v>12</v>
      </c>
      <c r="H567" s="160" t="s">
        <v>210</v>
      </c>
      <c r="I567" s="161" t="s">
        <v>1110</v>
      </c>
    </row>
    <row r="568" spans="1:9">
      <c r="A568" s="181"/>
      <c r="B568" s="241">
        <v>8</v>
      </c>
      <c r="C568" s="151">
        <v>58</v>
      </c>
      <c r="D568" s="218" t="s">
        <v>326</v>
      </c>
      <c r="E568" s="174">
        <v>2005</v>
      </c>
      <c r="F568" s="175" t="s">
        <v>4</v>
      </c>
      <c r="G568" s="176" t="s">
        <v>37</v>
      </c>
      <c r="H568" s="160" t="s">
        <v>328</v>
      </c>
      <c r="I568" s="161" t="s">
        <v>1111</v>
      </c>
    </row>
    <row r="569" spans="1:9">
      <c r="A569" s="172"/>
      <c r="B569" s="241"/>
    </row>
    <row r="570" spans="1:9">
      <c r="A570" s="166">
        <v>59</v>
      </c>
      <c r="B570" s="156">
        <v>1</v>
      </c>
      <c r="C570" s="151">
        <v>123</v>
      </c>
      <c r="D570" s="178" t="s">
        <v>390</v>
      </c>
      <c r="E570" s="158">
        <v>2006</v>
      </c>
      <c r="F570" s="158" t="s">
        <v>4</v>
      </c>
      <c r="G570" s="159" t="s">
        <v>11</v>
      </c>
      <c r="H570" s="160" t="s">
        <v>692</v>
      </c>
      <c r="I570" s="161" t="s">
        <v>1112</v>
      </c>
    </row>
    <row r="571" spans="1:9">
      <c r="A571" s="169"/>
      <c r="B571" s="143">
        <v>2</v>
      </c>
      <c r="C571" s="151">
        <v>287</v>
      </c>
      <c r="D571" s="157" t="s">
        <v>517</v>
      </c>
      <c r="E571" s="158">
        <v>2005</v>
      </c>
      <c r="F571" s="158" t="s">
        <v>4</v>
      </c>
      <c r="G571" s="159" t="s">
        <v>23</v>
      </c>
      <c r="H571" s="160" t="s">
        <v>690</v>
      </c>
      <c r="I571" s="161" t="s">
        <v>688</v>
      </c>
    </row>
    <row r="572" spans="1:9">
      <c r="A572" s="172"/>
      <c r="B572" s="143">
        <v>3</v>
      </c>
      <c r="C572" s="177">
        <v>180</v>
      </c>
      <c r="D572" s="218" t="s">
        <v>57</v>
      </c>
      <c r="E572" s="174">
        <v>2005</v>
      </c>
      <c r="F572" s="175" t="s">
        <v>4</v>
      </c>
      <c r="G572" s="176" t="s">
        <v>10</v>
      </c>
      <c r="H572" s="160" t="s">
        <v>272</v>
      </c>
      <c r="I572" s="161" t="s">
        <v>1113</v>
      </c>
    </row>
    <row r="573" spans="1:9">
      <c r="A573" s="172"/>
      <c r="B573" s="143">
        <v>4</v>
      </c>
      <c r="C573" s="151">
        <v>256</v>
      </c>
      <c r="D573" s="173" t="s">
        <v>487</v>
      </c>
      <c r="E573" s="174">
        <v>2005</v>
      </c>
      <c r="F573" s="175" t="s">
        <v>4</v>
      </c>
      <c r="G573" s="176" t="s">
        <v>23</v>
      </c>
      <c r="H573" s="160" t="s">
        <v>687</v>
      </c>
      <c r="I573" s="161" t="s">
        <v>1114</v>
      </c>
    </row>
    <row r="574" spans="1:9">
      <c r="A574" s="172"/>
      <c r="B574" s="143">
        <v>5</v>
      </c>
      <c r="C574" s="151">
        <v>232</v>
      </c>
      <c r="D574" s="251" t="s">
        <v>424</v>
      </c>
      <c r="E574" s="252">
        <v>2006</v>
      </c>
      <c r="F574" s="215" t="s">
        <v>4</v>
      </c>
      <c r="G574" s="216" t="s">
        <v>11</v>
      </c>
      <c r="H574" s="160" t="s">
        <v>687</v>
      </c>
      <c r="I574" s="161" t="s">
        <v>1115</v>
      </c>
    </row>
    <row r="575" spans="1:9">
      <c r="A575" s="172"/>
      <c r="B575" s="143">
        <v>6</v>
      </c>
      <c r="C575" s="151">
        <v>257</v>
      </c>
      <c r="D575" s="157" t="s">
        <v>489</v>
      </c>
      <c r="E575" s="158">
        <v>2005</v>
      </c>
      <c r="F575" s="158" t="s">
        <v>4</v>
      </c>
      <c r="G575" s="176" t="s">
        <v>23</v>
      </c>
      <c r="H575" s="160" t="s">
        <v>688</v>
      </c>
      <c r="I575" s="161" t="s">
        <v>1116</v>
      </c>
    </row>
    <row r="576" spans="1:9">
      <c r="A576" s="181"/>
      <c r="B576" s="241">
        <v>7</v>
      </c>
      <c r="C576" s="151">
        <v>119</v>
      </c>
      <c r="D576" s="178" t="s">
        <v>386</v>
      </c>
      <c r="E576" s="158">
        <v>2005</v>
      </c>
      <c r="F576" s="158" t="s">
        <v>4</v>
      </c>
      <c r="G576" s="159" t="s">
        <v>11</v>
      </c>
      <c r="H576" s="160" t="s">
        <v>689</v>
      </c>
      <c r="I576" s="161" t="s">
        <v>1117</v>
      </c>
    </row>
    <row r="577" spans="1:9">
      <c r="A577" s="181"/>
      <c r="B577" s="241">
        <v>8</v>
      </c>
      <c r="C577" s="177">
        <v>156</v>
      </c>
      <c r="D577" s="178" t="s">
        <v>84</v>
      </c>
      <c r="E577" s="158">
        <v>2006</v>
      </c>
      <c r="F577" s="158" t="s">
        <v>4</v>
      </c>
      <c r="G577" s="159" t="s">
        <v>10</v>
      </c>
      <c r="H577" s="160" t="s">
        <v>244</v>
      </c>
      <c r="I577" s="161" t="s">
        <v>1118</v>
      </c>
    </row>
    <row r="578" spans="1:9">
      <c r="A578" s="172"/>
      <c r="B578" s="241">
        <v>9</v>
      </c>
      <c r="C578" s="151">
        <v>282</v>
      </c>
      <c r="D578" s="218" t="s">
        <v>511</v>
      </c>
      <c r="E578" s="174">
        <v>2005</v>
      </c>
      <c r="F578" s="175" t="s">
        <v>4</v>
      </c>
      <c r="G578" s="176" t="s">
        <v>23</v>
      </c>
      <c r="H578" s="160" t="s">
        <v>691</v>
      </c>
      <c r="I578" s="161" t="s">
        <v>1119</v>
      </c>
    </row>
    <row r="579" spans="1:9">
      <c r="A579" s="172"/>
      <c r="B579" s="241"/>
      <c r="D579" s="148"/>
      <c r="E579" s="167"/>
      <c r="G579" s="146"/>
      <c r="H579" s="209"/>
    </row>
    <row r="580" spans="1:9">
      <c r="A580" s="166">
        <v>60</v>
      </c>
      <c r="B580" s="156">
        <v>1</v>
      </c>
      <c r="C580" s="177">
        <v>174</v>
      </c>
      <c r="D580" s="163" t="s">
        <v>88</v>
      </c>
      <c r="E580" s="158">
        <v>2003</v>
      </c>
      <c r="F580" s="158" t="s">
        <v>3</v>
      </c>
      <c r="G580" s="159" t="s">
        <v>10</v>
      </c>
      <c r="H580" s="165" t="s">
        <v>133</v>
      </c>
      <c r="I580" s="161" t="s">
        <v>1035</v>
      </c>
    </row>
    <row r="581" spans="1:9">
      <c r="A581" s="169"/>
      <c r="B581" s="143">
        <v>2</v>
      </c>
      <c r="C581" s="151">
        <v>367</v>
      </c>
      <c r="D581" s="148" t="s">
        <v>233</v>
      </c>
      <c r="E581" s="180">
        <v>2006</v>
      </c>
      <c r="F581" s="158" t="s">
        <v>3</v>
      </c>
      <c r="G581" s="159" t="s">
        <v>10</v>
      </c>
      <c r="H581" s="160" t="s">
        <v>133</v>
      </c>
      <c r="I581" s="161" t="s">
        <v>798</v>
      </c>
    </row>
    <row r="582" spans="1:9">
      <c r="A582" s="172"/>
      <c r="B582" s="143">
        <v>3</v>
      </c>
      <c r="C582" s="151">
        <v>249</v>
      </c>
      <c r="D582" s="148" t="s">
        <v>484</v>
      </c>
      <c r="E582" s="158">
        <v>2007</v>
      </c>
      <c r="F582" s="158" t="s">
        <v>3</v>
      </c>
      <c r="G582" s="159" t="s">
        <v>23</v>
      </c>
      <c r="H582" s="160" t="s">
        <v>133</v>
      </c>
      <c r="I582" s="161" t="s">
        <v>890</v>
      </c>
    </row>
    <row r="583" spans="1:9">
      <c r="A583" s="172"/>
      <c r="B583" s="143">
        <v>4</v>
      </c>
      <c r="C583" s="151">
        <v>297</v>
      </c>
      <c r="D583" s="163" t="s">
        <v>526</v>
      </c>
      <c r="E583" s="171">
        <v>2007</v>
      </c>
      <c r="F583" s="158" t="s">
        <v>3</v>
      </c>
      <c r="G583" s="159" t="s">
        <v>23</v>
      </c>
      <c r="H583" s="160" t="s">
        <v>133</v>
      </c>
      <c r="I583" s="161" t="s">
        <v>1120</v>
      </c>
    </row>
    <row r="584" spans="1:9">
      <c r="A584" s="172"/>
      <c r="B584" s="143">
        <v>5</v>
      </c>
      <c r="C584" s="151">
        <v>382</v>
      </c>
      <c r="D584" s="182" t="s">
        <v>537</v>
      </c>
      <c r="E584" s="158">
        <v>2007</v>
      </c>
      <c r="F584" s="158" t="s">
        <v>3</v>
      </c>
      <c r="G584" s="159" t="s">
        <v>23</v>
      </c>
      <c r="H584" s="165" t="s">
        <v>133</v>
      </c>
      <c r="I584" s="161" t="s">
        <v>1121</v>
      </c>
    </row>
    <row r="585" spans="1:9">
      <c r="A585" s="172"/>
      <c r="B585" s="143">
        <v>6</v>
      </c>
      <c r="C585" s="151">
        <v>298</v>
      </c>
      <c r="D585" s="148" t="s">
        <v>527</v>
      </c>
      <c r="E585" s="158">
        <v>2008</v>
      </c>
      <c r="F585" s="158" t="s">
        <v>3</v>
      </c>
      <c r="G585" s="159" t="s">
        <v>23</v>
      </c>
      <c r="H585" s="160" t="s">
        <v>133</v>
      </c>
      <c r="I585" s="161" t="s">
        <v>1122</v>
      </c>
    </row>
    <row r="586" spans="1:9">
      <c r="A586" s="181"/>
      <c r="B586" s="241">
        <v>7</v>
      </c>
      <c r="C586" s="151">
        <v>346</v>
      </c>
      <c r="D586" s="148" t="s">
        <v>214</v>
      </c>
      <c r="E586" s="212">
        <v>2008</v>
      </c>
      <c r="F586" s="143" t="s">
        <v>3</v>
      </c>
      <c r="G586" s="146" t="s">
        <v>10</v>
      </c>
      <c r="H586" s="160" t="s">
        <v>133</v>
      </c>
      <c r="I586" s="161" t="s">
        <v>1123</v>
      </c>
    </row>
    <row r="587" spans="1:9">
      <c r="A587" s="181"/>
      <c r="B587" s="241">
        <v>8</v>
      </c>
    </row>
    <row r="588" spans="1:9">
      <c r="A588" s="181"/>
      <c r="B588" s="241"/>
    </row>
    <row r="589" spans="1:9">
      <c r="A589" s="166">
        <v>61</v>
      </c>
      <c r="B589" s="156">
        <v>1</v>
      </c>
      <c r="C589" s="151">
        <v>362</v>
      </c>
      <c r="D589" s="148" t="s">
        <v>228</v>
      </c>
      <c r="E589" s="212">
        <v>2008</v>
      </c>
      <c r="F589" s="143" t="s">
        <v>3</v>
      </c>
      <c r="G589" s="146" t="s">
        <v>10</v>
      </c>
      <c r="H589" s="160" t="s">
        <v>133</v>
      </c>
      <c r="I589" s="161" t="s">
        <v>1124</v>
      </c>
    </row>
    <row r="590" spans="1:9">
      <c r="A590" s="169"/>
      <c r="B590" s="143">
        <v>2</v>
      </c>
      <c r="C590" s="151">
        <v>363</v>
      </c>
      <c r="D590" s="148" t="s">
        <v>229</v>
      </c>
      <c r="E590" s="212">
        <v>2008</v>
      </c>
      <c r="F590" s="143" t="s">
        <v>3</v>
      </c>
      <c r="G590" s="146" t="s">
        <v>10</v>
      </c>
      <c r="H590" s="160" t="s">
        <v>133</v>
      </c>
      <c r="I590" s="161" t="s">
        <v>1125</v>
      </c>
    </row>
    <row r="591" spans="1:9">
      <c r="A591" s="172"/>
      <c r="B591" s="143">
        <v>3</v>
      </c>
      <c r="C591" s="151">
        <v>302</v>
      </c>
      <c r="D591" s="163" t="s">
        <v>530</v>
      </c>
      <c r="E591" s="158">
        <v>2009</v>
      </c>
      <c r="F591" s="158" t="s">
        <v>3</v>
      </c>
      <c r="G591" s="159" t="s">
        <v>23</v>
      </c>
      <c r="H591" s="160" t="s">
        <v>133</v>
      </c>
      <c r="I591" s="161" t="s">
        <v>1126</v>
      </c>
    </row>
    <row r="592" spans="1:9">
      <c r="A592" s="172"/>
      <c r="B592" s="143">
        <v>4</v>
      </c>
      <c r="C592" s="151">
        <v>343</v>
      </c>
      <c r="D592" s="148" t="s">
        <v>213</v>
      </c>
      <c r="E592" s="212">
        <v>2009</v>
      </c>
      <c r="F592" s="143" t="s">
        <v>3</v>
      </c>
      <c r="G592" s="146" t="s">
        <v>10</v>
      </c>
      <c r="H592" s="160" t="s">
        <v>133</v>
      </c>
      <c r="I592" s="161" t="s">
        <v>621</v>
      </c>
    </row>
    <row r="593" spans="1:9">
      <c r="A593" s="172"/>
      <c r="B593" s="143">
        <v>5</v>
      </c>
      <c r="C593" s="151">
        <v>303</v>
      </c>
      <c r="D593" s="163" t="s">
        <v>531</v>
      </c>
      <c r="E593" s="158">
        <v>2010</v>
      </c>
      <c r="F593" s="158" t="s">
        <v>3</v>
      </c>
      <c r="G593" s="159" t="s">
        <v>23</v>
      </c>
      <c r="H593" s="165" t="s">
        <v>133</v>
      </c>
      <c r="I593" s="161" t="s">
        <v>1127</v>
      </c>
    </row>
    <row r="594" spans="1:9">
      <c r="A594" s="172"/>
      <c r="B594" s="143">
        <v>6</v>
      </c>
      <c r="C594" s="177">
        <v>168</v>
      </c>
      <c r="D594" s="163" t="s">
        <v>86</v>
      </c>
      <c r="E594" s="158">
        <v>2006</v>
      </c>
      <c r="F594" s="158" t="s">
        <v>3</v>
      </c>
      <c r="G594" s="159" t="s">
        <v>10</v>
      </c>
      <c r="H594" s="160" t="s">
        <v>133</v>
      </c>
      <c r="I594" s="161" t="s">
        <v>1128</v>
      </c>
    </row>
    <row r="595" spans="1:9">
      <c r="A595" s="181"/>
      <c r="B595" s="241">
        <v>7</v>
      </c>
      <c r="C595" s="151">
        <v>353</v>
      </c>
      <c r="D595" s="148" t="s">
        <v>221</v>
      </c>
      <c r="E595" s="212">
        <v>2006</v>
      </c>
      <c r="F595" s="143" t="s">
        <v>3</v>
      </c>
      <c r="G595" s="143" t="s">
        <v>10</v>
      </c>
      <c r="H595" s="160" t="s">
        <v>133</v>
      </c>
      <c r="I595" s="161" t="s">
        <v>1129</v>
      </c>
    </row>
    <row r="596" spans="1:9">
      <c r="A596" s="181"/>
      <c r="B596" s="241">
        <v>8</v>
      </c>
    </row>
    <row r="597" spans="1:9">
      <c r="A597" s="172"/>
      <c r="B597" s="241"/>
    </row>
    <row r="598" spans="1:9">
      <c r="A598" s="166">
        <v>62</v>
      </c>
      <c r="B598" s="156">
        <v>1</v>
      </c>
      <c r="C598" s="151">
        <v>356</v>
      </c>
      <c r="D598" s="148" t="s">
        <v>69</v>
      </c>
      <c r="E598" s="212">
        <v>2007</v>
      </c>
      <c r="F598" s="143" t="s">
        <v>3</v>
      </c>
      <c r="G598" s="143" t="s">
        <v>10</v>
      </c>
      <c r="H598" s="160" t="s">
        <v>133</v>
      </c>
      <c r="I598" s="161" t="s">
        <v>1071</v>
      </c>
    </row>
    <row r="599" spans="1:9">
      <c r="A599" s="169"/>
      <c r="B599" s="143">
        <v>2</v>
      </c>
      <c r="C599" s="151">
        <v>301</v>
      </c>
      <c r="D599" s="182" t="s">
        <v>529</v>
      </c>
      <c r="E599" s="158">
        <v>2008</v>
      </c>
      <c r="F599" s="158" t="s">
        <v>3</v>
      </c>
      <c r="G599" s="159" t="s">
        <v>23</v>
      </c>
      <c r="H599" s="165" t="s">
        <v>133</v>
      </c>
      <c r="I599" s="161" t="s">
        <v>1130</v>
      </c>
    </row>
    <row r="600" spans="1:9">
      <c r="A600" s="172"/>
      <c r="B600" s="143">
        <v>3</v>
      </c>
      <c r="C600" s="151">
        <v>306</v>
      </c>
      <c r="D600" s="163" t="s">
        <v>534</v>
      </c>
      <c r="E600" s="158">
        <v>2008</v>
      </c>
      <c r="F600" s="158" t="s">
        <v>3</v>
      </c>
      <c r="G600" s="159" t="s">
        <v>23</v>
      </c>
      <c r="H600" s="165" t="s">
        <v>133</v>
      </c>
      <c r="I600" s="161" t="s">
        <v>1131</v>
      </c>
    </row>
    <row r="601" spans="1:9">
      <c r="A601" s="172"/>
      <c r="B601" s="143">
        <v>4</v>
      </c>
      <c r="C601" s="151">
        <v>340</v>
      </c>
      <c r="D601" s="163" t="s">
        <v>199</v>
      </c>
      <c r="E601" s="180">
        <v>2008</v>
      </c>
      <c r="F601" s="158" t="s">
        <v>3</v>
      </c>
      <c r="G601" s="159" t="s">
        <v>12</v>
      </c>
      <c r="H601" s="160" t="s">
        <v>133</v>
      </c>
      <c r="I601" s="161" t="s">
        <v>1132</v>
      </c>
    </row>
    <row r="602" spans="1:9">
      <c r="A602" s="172"/>
      <c r="B602" s="143">
        <v>5</v>
      </c>
      <c r="C602" s="151">
        <v>341</v>
      </c>
      <c r="D602" s="163" t="s">
        <v>200</v>
      </c>
      <c r="E602" s="180">
        <v>2009</v>
      </c>
      <c r="F602" s="158" t="s">
        <v>3</v>
      </c>
      <c r="G602" s="159" t="s">
        <v>12</v>
      </c>
      <c r="H602" s="160" t="s">
        <v>133</v>
      </c>
      <c r="I602" s="161" t="s">
        <v>1133</v>
      </c>
    </row>
    <row r="603" spans="1:9">
      <c r="A603" s="172"/>
      <c r="B603" s="143">
        <v>6</v>
      </c>
      <c r="C603" s="151">
        <v>339</v>
      </c>
      <c r="D603" s="163" t="s">
        <v>197</v>
      </c>
      <c r="E603" s="180">
        <v>2006</v>
      </c>
      <c r="F603" s="158" t="s">
        <v>3</v>
      </c>
      <c r="G603" s="159" t="s">
        <v>12</v>
      </c>
      <c r="H603" s="160" t="s">
        <v>198</v>
      </c>
      <c r="I603" s="161" t="s">
        <v>810</v>
      </c>
    </row>
    <row r="604" spans="1:9">
      <c r="A604" s="181"/>
      <c r="B604" s="241">
        <v>7</v>
      </c>
    </row>
    <row r="605" spans="1:9">
      <c r="A605" s="181"/>
      <c r="B605" s="241">
        <v>8</v>
      </c>
    </row>
    <row r="606" spans="1:9">
      <c r="A606" s="172"/>
      <c r="B606" s="241"/>
    </row>
    <row r="607" spans="1:9">
      <c r="A607" s="166">
        <v>63</v>
      </c>
      <c r="B607" s="156">
        <v>1</v>
      </c>
      <c r="C607" s="151">
        <v>26</v>
      </c>
      <c r="D607" s="163" t="s">
        <v>544</v>
      </c>
      <c r="E607" s="158">
        <v>2011</v>
      </c>
      <c r="F607" s="158" t="s">
        <v>3</v>
      </c>
      <c r="G607" s="159" t="s">
        <v>42</v>
      </c>
      <c r="H607" s="160" t="s">
        <v>432</v>
      </c>
      <c r="I607" s="161" t="s">
        <v>1134</v>
      </c>
    </row>
    <row r="608" spans="1:9">
      <c r="A608" s="169"/>
      <c r="B608" s="143">
        <v>2</v>
      </c>
      <c r="C608" s="151">
        <v>36</v>
      </c>
      <c r="D608" s="173" t="s">
        <v>590</v>
      </c>
      <c r="E608" s="174">
        <v>2009</v>
      </c>
      <c r="F608" s="175" t="s">
        <v>3</v>
      </c>
      <c r="G608" s="176" t="s">
        <v>42</v>
      </c>
      <c r="H608" s="165" t="s">
        <v>591</v>
      </c>
      <c r="I608" s="161" t="s">
        <v>1041</v>
      </c>
    </row>
    <row r="609" spans="1:9">
      <c r="A609" s="172"/>
      <c r="B609" s="143">
        <v>3</v>
      </c>
      <c r="C609" s="151">
        <v>379</v>
      </c>
      <c r="D609" s="178" t="s">
        <v>466</v>
      </c>
      <c r="E609" s="158">
        <v>2008</v>
      </c>
      <c r="F609" s="158" t="s">
        <v>3</v>
      </c>
      <c r="G609" s="159" t="s">
        <v>13</v>
      </c>
      <c r="H609" s="160" t="s">
        <v>468</v>
      </c>
      <c r="I609" s="161" t="s">
        <v>1135</v>
      </c>
    </row>
    <row r="610" spans="1:9">
      <c r="A610" s="172"/>
      <c r="B610" s="143">
        <v>4</v>
      </c>
      <c r="C610" s="177">
        <v>199</v>
      </c>
      <c r="D610" s="218" t="s">
        <v>99</v>
      </c>
      <c r="E610" s="174">
        <v>2009</v>
      </c>
      <c r="F610" s="175" t="s">
        <v>3</v>
      </c>
      <c r="G610" s="176" t="s">
        <v>10</v>
      </c>
      <c r="H610" s="165" t="s">
        <v>314</v>
      </c>
      <c r="I610" s="161" t="s">
        <v>1136</v>
      </c>
    </row>
    <row r="611" spans="1:9">
      <c r="A611" s="172"/>
      <c r="B611" s="143">
        <v>5</v>
      </c>
      <c r="C611" s="151">
        <v>72</v>
      </c>
      <c r="D611" s="218" t="s">
        <v>349</v>
      </c>
      <c r="E611" s="174">
        <v>2005</v>
      </c>
      <c r="F611" s="175" t="s">
        <v>3</v>
      </c>
      <c r="G611" s="176" t="s">
        <v>37</v>
      </c>
      <c r="H611" s="160" t="s">
        <v>350</v>
      </c>
      <c r="I611" s="161" t="s">
        <v>1137</v>
      </c>
    </row>
    <row r="612" spans="1:9">
      <c r="A612" s="172"/>
      <c r="B612" s="143">
        <v>6</v>
      </c>
      <c r="C612" s="151">
        <v>37</v>
      </c>
      <c r="D612" s="157" t="s">
        <v>559</v>
      </c>
      <c r="E612" s="158">
        <v>2007</v>
      </c>
      <c r="F612" s="158" t="s">
        <v>3</v>
      </c>
      <c r="G612" s="159" t="s">
        <v>42</v>
      </c>
      <c r="H612" s="160" t="s">
        <v>116</v>
      </c>
      <c r="I612" s="161" t="s">
        <v>1035</v>
      </c>
    </row>
    <row r="613" spans="1:9">
      <c r="A613" s="181"/>
      <c r="B613" s="241">
        <v>7</v>
      </c>
      <c r="C613" s="151">
        <v>213</v>
      </c>
      <c r="D613" s="157" t="s">
        <v>411</v>
      </c>
      <c r="E613" s="158">
        <v>2010</v>
      </c>
      <c r="F613" s="158" t="s">
        <v>3</v>
      </c>
      <c r="G613" s="158" t="s">
        <v>11</v>
      </c>
      <c r="H613" s="160" t="s">
        <v>413</v>
      </c>
      <c r="I613" s="161" t="s">
        <v>1138</v>
      </c>
    </row>
    <row r="614" spans="1:9">
      <c r="A614" s="181"/>
      <c r="B614" s="241">
        <v>8</v>
      </c>
      <c r="C614" s="151">
        <v>209</v>
      </c>
      <c r="D614" s="148" t="s">
        <v>409</v>
      </c>
      <c r="E614" s="171">
        <v>2011</v>
      </c>
      <c r="F614" s="158" t="s">
        <v>3</v>
      </c>
      <c r="G614" s="158" t="s">
        <v>11</v>
      </c>
      <c r="H614" s="160" t="s">
        <v>717</v>
      </c>
      <c r="I614" s="161" t="s">
        <v>1139</v>
      </c>
    </row>
    <row r="615" spans="1:9">
      <c r="A615" s="172"/>
      <c r="B615" s="241"/>
    </row>
    <row r="616" spans="1:9">
      <c r="A616" s="166">
        <v>64</v>
      </c>
      <c r="B616" s="156">
        <v>1</v>
      </c>
      <c r="C616" s="151">
        <v>225</v>
      </c>
      <c r="D616" s="200" t="s">
        <v>416</v>
      </c>
      <c r="E616" s="175">
        <v>2007</v>
      </c>
      <c r="F616" s="175" t="s">
        <v>3</v>
      </c>
      <c r="G616" s="176" t="s">
        <v>11</v>
      </c>
      <c r="H616" s="160" t="s">
        <v>715</v>
      </c>
      <c r="I616" s="161" t="s">
        <v>1140</v>
      </c>
    </row>
    <row r="617" spans="1:9">
      <c r="A617" s="169"/>
      <c r="B617" s="143">
        <v>2</v>
      </c>
      <c r="C617" s="151">
        <v>38</v>
      </c>
      <c r="D617" s="157" t="s">
        <v>555</v>
      </c>
      <c r="E617" s="158">
        <v>2007</v>
      </c>
      <c r="F617" s="175" t="s">
        <v>3</v>
      </c>
      <c r="G617" s="176" t="s">
        <v>42</v>
      </c>
      <c r="H617" s="165" t="s">
        <v>556</v>
      </c>
      <c r="I617" s="161" t="s">
        <v>501</v>
      </c>
    </row>
    <row r="618" spans="1:9">
      <c r="A618" s="172"/>
      <c r="B618" s="143">
        <v>3</v>
      </c>
      <c r="C618" s="151">
        <v>35</v>
      </c>
      <c r="D618" s="200" t="s">
        <v>577</v>
      </c>
      <c r="E618" s="175">
        <v>2005</v>
      </c>
      <c r="F618" s="175" t="s">
        <v>3</v>
      </c>
      <c r="G618" s="176" t="s">
        <v>42</v>
      </c>
      <c r="H618" s="165" t="s">
        <v>578</v>
      </c>
      <c r="I618" s="161" t="s">
        <v>1141</v>
      </c>
    </row>
    <row r="619" spans="1:9">
      <c r="A619" s="172"/>
      <c r="B619" s="143">
        <v>4</v>
      </c>
      <c r="C619" s="151">
        <v>22</v>
      </c>
      <c r="D619" s="173" t="s">
        <v>549</v>
      </c>
      <c r="E619" s="174">
        <v>2007</v>
      </c>
      <c r="F619" s="175" t="s">
        <v>3</v>
      </c>
      <c r="G619" s="176" t="s">
        <v>42</v>
      </c>
      <c r="H619" s="160" t="s">
        <v>709</v>
      </c>
      <c r="I619" s="161" t="s">
        <v>1142</v>
      </c>
    </row>
    <row r="620" spans="1:9">
      <c r="A620" s="172"/>
      <c r="B620" s="143">
        <v>5</v>
      </c>
      <c r="C620" s="177">
        <v>195</v>
      </c>
      <c r="D620" s="218" t="s">
        <v>96</v>
      </c>
      <c r="E620" s="174">
        <v>2007</v>
      </c>
      <c r="F620" s="175" t="s">
        <v>3</v>
      </c>
      <c r="G620" s="176" t="s">
        <v>10</v>
      </c>
      <c r="H620" s="165" t="s">
        <v>293</v>
      </c>
      <c r="I620" s="161" t="s">
        <v>1143</v>
      </c>
    </row>
    <row r="621" spans="1:9">
      <c r="A621" s="172"/>
      <c r="B621" s="143">
        <v>6</v>
      </c>
      <c r="C621" s="151">
        <v>375</v>
      </c>
      <c r="D621" s="200" t="s">
        <v>448</v>
      </c>
      <c r="E621" s="175">
        <v>2008</v>
      </c>
      <c r="F621" s="175" t="s">
        <v>3</v>
      </c>
      <c r="G621" s="175" t="s">
        <v>13</v>
      </c>
      <c r="H621" s="160" t="s">
        <v>449</v>
      </c>
      <c r="I621" s="161" t="s">
        <v>1144</v>
      </c>
    </row>
    <row r="622" spans="1:9">
      <c r="A622" s="181"/>
      <c r="B622" s="241">
        <v>7</v>
      </c>
      <c r="C622" s="151">
        <v>70</v>
      </c>
      <c r="D622" s="200" t="s">
        <v>343</v>
      </c>
      <c r="E622" s="175">
        <v>2009</v>
      </c>
      <c r="F622" s="175" t="s">
        <v>3</v>
      </c>
      <c r="G622" s="176" t="s">
        <v>37</v>
      </c>
      <c r="H622" s="160" t="s">
        <v>345</v>
      </c>
      <c r="I622" s="161" t="s">
        <v>927</v>
      </c>
    </row>
    <row r="623" spans="1:9">
      <c r="A623" s="181"/>
      <c r="B623" s="241">
        <v>8</v>
      </c>
      <c r="D623" s="218"/>
      <c r="E623" s="174"/>
      <c r="F623" s="175"/>
      <c r="G623" s="176"/>
      <c r="H623" s="160"/>
    </row>
    <row r="624" spans="1:9">
      <c r="A624" s="181"/>
      <c r="B624" s="241"/>
    </row>
    <row r="625" spans="1:9">
      <c r="A625" s="166">
        <v>65</v>
      </c>
      <c r="B625" s="156">
        <v>1</v>
      </c>
      <c r="C625" s="151">
        <v>29</v>
      </c>
      <c r="D625" s="200" t="s">
        <v>561</v>
      </c>
      <c r="E625" s="175">
        <v>2007</v>
      </c>
      <c r="F625" s="175" t="s">
        <v>3</v>
      </c>
      <c r="G625" s="176" t="s">
        <v>42</v>
      </c>
      <c r="H625" s="165" t="s">
        <v>113</v>
      </c>
      <c r="I625" s="161" t="s">
        <v>1145</v>
      </c>
    </row>
    <row r="626" spans="1:9">
      <c r="A626" s="169"/>
      <c r="B626" s="143">
        <v>2</v>
      </c>
      <c r="C626" s="151">
        <v>32</v>
      </c>
      <c r="D626" s="178" t="s">
        <v>601</v>
      </c>
      <c r="E626" s="158">
        <v>2005</v>
      </c>
      <c r="F626" s="158" t="s">
        <v>3</v>
      </c>
      <c r="G626" s="159" t="s">
        <v>42</v>
      </c>
      <c r="H626" s="160" t="s">
        <v>113</v>
      </c>
      <c r="I626" s="161" t="s">
        <v>1146</v>
      </c>
    </row>
    <row r="627" spans="1:9">
      <c r="A627" s="172"/>
      <c r="B627" s="143">
        <v>3</v>
      </c>
      <c r="C627" s="177">
        <v>203</v>
      </c>
      <c r="D627" s="218" t="s">
        <v>102</v>
      </c>
      <c r="E627" s="174">
        <v>2009</v>
      </c>
      <c r="F627" s="175" t="s">
        <v>3</v>
      </c>
      <c r="G627" s="176" t="s">
        <v>10</v>
      </c>
      <c r="H627" s="160" t="s">
        <v>304</v>
      </c>
      <c r="I627" s="161" t="s">
        <v>1147</v>
      </c>
    </row>
    <row r="628" spans="1:9">
      <c r="A628" s="172"/>
      <c r="B628" s="143">
        <v>4</v>
      </c>
      <c r="C628" s="177">
        <v>204</v>
      </c>
      <c r="D628" s="218" t="s">
        <v>103</v>
      </c>
      <c r="E628" s="174">
        <v>2009</v>
      </c>
      <c r="F628" s="175" t="s">
        <v>3</v>
      </c>
      <c r="G628" s="176" t="s">
        <v>10</v>
      </c>
      <c r="H628" s="160" t="s">
        <v>306</v>
      </c>
      <c r="I628" s="161" t="s">
        <v>1148</v>
      </c>
    </row>
    <row r="629" spans="1:9">
      <c r="A629" s="172"/>
      <c r="B629" s="143">
        <v>5</v>
      </c>
      <c r="C629" s="151">
        <v>327</v>
      </c>
      <c r="D629" s="218" t="s">
        <v>170</v>
      </c>
      <c r="E629" s="174">
        <v>2007</v>
      </c>
      <c r="F629" s="175" t="s">
        <v>3</v>
      </c>
      <c r="G629" s="176" t="s">
        <v>43</v>
      </c>
      <c r="H629" s="160" t="s">
        <v>172</v>
      </c>
      <c r="I629" s="161" t="s">
        <v>1149</v>
      </c>
    </row>
    <row r="630" spans="1:9">
      <c r="A630" s="172"/>
      <c r="B630" s="143">
        <v>6</v>
      </c>
      <c r="C630" s="151">
        <v>18</v>
      </c>
      <c r="D630" s="178" t="s">
        <v>545</v>
      </c>
      <c r="E630" s="158">
        <v>2009</v>
      </c>
      <c r="F630" s="158" t="s">
        <v>3</v>
      </c>
      <c r="G630" s="159" t="s">
        <v>42</v>
      </c>
      <c r="H630" s="160" t="s">
        <v>707</v>
      </c>
      <c r="I630" s="161" t="s">
        <v>1150</v>
      </c>
    </row>
    <row r="631" spans="1:9">
      <c r="A631" s="181"/>
      <c r="B631" s="241">
        <v>7</v>
      </c>
      <c r="C631" s="177">
        <v>190</v>
      </c>
      <c r="D631" s="218" t="s">
        <v>94</v>
      </c>
      <c r="E631" s="174">
        <v>2009</v>
      </c>
      <c r="F631" s="175" t="s">
        <v>3</v>
      </c>
      <c r="G631" s="176" t="s">
        <v>10</v>
      </c>
      <c r="H631" s="165" t="s">
        <v>288</v>
      </c>
      <c r="I631" s="161" t="s">
        <v>1151</v>
      </c>
    </row>
    <row r="632" spans="1:9">
      <c r="A632" s="181"/>
      <c r="B632" s="241">
        <v>8</v>
      </c>
      <c r="C632" s="151">
        <v>31</v>
      </c>
      <c r="D632" s="200" t="s">
        <v>552</v>
      </c>
      <c r="E632" s="175">
        <v>2008</v>
      </c>
      <c r="F632" s="175" t="s">
        <v>3</v>
      </c>
      <c r="G632" s="176" t="s">
        <v>42</v>
      </c>
      <c r="H632" s="160" t="s">
        <v>113</v>
      </c>
      <c r="I632" s="161" t="s">
        <v>1035</v>
      </c>
    </row>
    <row r="633" spans="1:9">
      <c r="A633" s="172"/>
      <c r="B633" s="241"/>
    </row>
    <row r="634" spans="1:9">
      <c r="A634" s="166">
        <v>66</v>
      </c>
      <c r="B634" s="156">
        <v>1</v>
      </c>
      <c r="C634" s="151">
        <v>71</v>
      </c>
      <c r="D634" s="157" t="s">
        <v>346</v>
      </c>
      <c r="E634" s="158">
        <v>2008</v>
      </c>
      <c r="F634" s="175" t="s">
        <v>3</v>
      </c>
      <c r="G634" s="176" t="s">
        <v>37</v>
      </c>
      <c r="H634" s="160" t="s">
        <v>348</v>
      </c>
      <c r="I634" s="161" t="s">
        <v>1152</v>
      </c>
    </row>
    <row r="635" spans="1:9">
      <c r="A635" s="169"/>
      <c r="B635" s="143">
        <v>2</v>
      </c>
      <c r="C635" s="151">
        <v>325</v>
      </c>
      <c r="D635" s="218" t="s">
        <v>167</v>
      </c>
      <c r="E635" s="175">
        <v>2005</v>
      </c>
      <c r="F635" s="175" t="s">
        <v>3</v>
      </c>
      <c r="G635" s="176" t="s">
        <v>43</v>
      </c>
      <c r="H635" s="165" t="s">
        <v>112</v>
      </c>
      <c r="I635" s="161" t="s">
        <v>1153</v>
      </c>
    </row>
    <row r="636" spans="1:9">
      <c r="A636" s="172"/>
      <c r="B636" s="143">
        <v>3</v>
      </c>
      <c r="D636" s="157"/>
      <c r="E636" s="158"/>
      <c r="F636" s="175"/>
      <c r="G636" s="176"/>
      <c r="H636" s="160"/>
    </row>
    <row r="637" spans="1:9">
      <c r="A637" s="172"/>
      <c r="B637" s="143">
        <v>4</v>
      </c>
      <c r="C637" s="151">
        <v>271</v>
      </c>
      <c r="D637" s="157" t="s">
        <v>503</v>
      </c>
      <c r="E637" s="158">
        <v>2006</v>
      </c>
      <c r="F637" s="175" t="s">
        <v>3</v>
      </c>
      <c r="G637" s="176" t="s">
        <v>23</v>
      </c>
      <c r="H637" s="160" t="s">
        <v>697</v>
      </c>
      <c r="I637" s="161" t="s">
        <v>1154</v>
      </c>
    </row>
    <row r="638" spans="1:9">
      <c r="A638" s="172"/>
      <c r="B638" s="143">
        <v>5</v>
      </c>
      <c r="C638" s="177">
        <v>155</v>
      </c>
      <c r="D638" s="178" t="s">
        <v>39</v>
      </c>
      <c r="E638" s="158">
        <v>2007</v>
      </c>
      <c r="F638" s="158" t="s">
        <v>3</v>
      </c>
      <c r="G638" s="159" t="s">
        <v>10</v>
      </c>
      <c r="H638" s="160" t="s">
        <v>242</v>
      </c>
      <c r="I638" s="161" t="s">
        <v>1155</v>
      </c>
    </row>
    <row r="639" spans="1:9">
      <c r="A639" s="172"/>
      <c r="B639" s="143">
        <v>6</v>
      </c>
      <c r="C639" s="177">
        <v>192</v>
      </c>
      <c r="D639" s="218" t="s">
        <v>30</v>
      </c>
      <c r="E639" s="174">
        <v>2007</v>
      </c>
      <c r="F639" s="175" t="s">
        <v>3</v>
      </c>
      <c r="G639" s="176" t="s">
        <v>10</v>
      </c>
      <c r="H639" s="160" t="s">
        <v>290</v>
      </c>
      <c r="I639" s="161" t="s">
        <v>1156</v>
      </c>
    </row>
    <row r="640" spans="1:9">
      <c r="A640" s="181"/>
      <c r="B640" s="241">
        <v>7</v>
      </c>
      <c r="C640" s="151">
        <v>2</v>
      </c>
      <c r="D640" s="200" t="s">
        <v>583</v>
      </c>
      <c r="E640" s="175">
        <v>2008</v>
      </c>
      <c r="F640" s="175" t="s">
        <v>3</v>
      </c>
      <c r="G640" s="176" t="s">
        <v>42</v>
      </c>
      <c r="H640" s="160" t="s">
        <v>702</v>
      </c>
      <c r="I640" s="161" t="s">
        <v>1157</v>
      </c>
    </row>
    <row r="641" spans="1:10">
      <c r="A641" s="181"/>
      <c r="B641" s="241">
        <v>8</v>
      </c>
      <c r="C641" s="151">
        <v>81</v>
      </c>
      <c r="D641" s="157" t="s">
        <v>360</v>
      </c>
      <c r="E641" s="158">
        <v>2007</v>
      </c>
      <c r="F641" s="158" t="s">
        <v>3</v>
      </c>
      <c r="G641" s="159" t="s">
        <v>11</v>
      </c>
      <c r="H641" s="160" t="s">
        <v>127</v>
      </c>
    </row>
    <row r="642" spans="1:10">
      <c r="A642" s="172"/>
      <c r="B642" s="241"/>
    </row>
    <row r="643" spans="1:10">
      <c r="A643" s="166">
        <v>67</v>
      </c>
      <c r="B643" s="156">
        <v>1</v>
      </c>
      <c r="C643" s="151">
        <v>122</v>
      </c>
      <c r="D643" s="173" t="s">
        <v>389</v>
      </c>
      <c r="E643" s="174">
        <v>2006</v>
      </c>
      <c r="F643" s="175" t="s">
        <v>3</v>
      </c>
      <c r="G643" s="176" t="s">
        <v>11</v>
      </c>
      <c r="H643" s="160" t="s">
        <v>696</v>
      </c>
      <c r="I643" s="161" t="s">
        <v>1158</v>
      </c>
    </row>
    <row r="644" spans="1:10">
      <c r="A644" s="169"/>
      <c r="B644" s="143">
        <v>2</v>
      </c>
      <c r="C644" s="151">
        <v>237</v>
      </c>
      <c r="D644" s="218" t="s">
        <v>473</v>
      </c>
      <c r="E644" s="174">
        <v>2006</v>
      </c>
      <c r="F644" s="175" t="s">
        <v>3</v>
      </c>
      <c r="G644" s="176" t="s">
        <v>23</v>
      </c>
      <c r="H644" s="160" t="s">
        <v>695</v>
      </c>
      <c r="I644" s="161" t="s">
        <v>1159</v>
      </c>
    </row>
    <row r="645" spans="1:10">
      <c r="A645" s="172"/>
      <c r="B645" s="143">
        <v>3</v>
      </c>
      <c r="C645" s="151">
        <v>68</v>
      </c>
      <c r="D645" s="157" t="s">
        <v>338</v>
      </c>
      <c r="E645" s="158">
        <v>2005</v>
      </c>
      <c r="F645" s="158" t="s">
        <v>3</v>
      </c>
      <c r="G645" s="159" t="s">
        <v>37</v>
      </c>
      <c r="H645" s="160" t="s">
        <v>340</v>
      </c>
      <c r="I645" s="161" t="s">
        <v>1159</v>
      </c>
    </row>
    <row r="646" spans="1:10">
      <c r="A646" s="172"/>
      <c r="B646" s="143">
        <v>4</v>
      </c>
      <c r="C646" s="177">
        <v>182</v>
      </c>
      <c r="D646" s="218" t="s">
        <v>67</v>
      </c>
      <c r="E646" s="174">
        <v>2005</v>
      </c>
      <c r="F646" s="175" t="s">
        <v>3</v>
      </c>
      <c r="G646" s="176" t="s">
        <v>10</v>
      </c>
      <c r="H646" s="160" t="s">
        <v>276</v>
      </c>
      <c r="I646" s="161" t="s">
        <v>1160</v>
      </c>
    </row>
    <row r="647" spans="1:10">
      <c r="A647" s="172"/>
      <c r="B647" s="143">
        <v>5</v>
      </c>
      <c r="C647" s="177">
        <v>154</v>
      </c>
      <c r="D647" s="178" t="s">
        <v>68</v>
      </c>
      <c r="E647" s="158">
        <v>2005</v>
      </c>
      <c r="F647" s="158" t="s">
        <v>3</v>
      </c>
      <c r="G647" s="159" t="s">
        <v>10</v>
      </c>
      <c r="H647" s="160" t="s">
        <v>110</v>
      </c>
      <c r="I647" s="161" t="s">
        <v>1161</v>
      </c>
    </row>
    <row r="648" spans="1:10">
      <c r="A648" s="172"/>
      <c r="B648" s="143">
        <v>6</v>
      </c>
      <c r="C648" s="151">
        <v>272</v>
      </c>
      <c r="D648" s="200" t="s">
        <v>504</v>
      </c>
      <c r="E648" s="175">
        <v>2006</v>
      </c>
      <c r="F648" s="175" t="s">
        <v>3</v>
      </c>
      <c r="G648" s="176" t="s">
        <v>23</v>
      </c>
      <c r="H648" s="160" t="s">
        <v>694</v>
      </c>
      <c r="I648" s="161" t="s">
        <v>1162</v>
      </c>
    </row>
    <row r="649" spans="1:10">
      <c r="A649" s="181"/>
      <c r="B649" s="241">
        <v>7</v>
      </c>
      <c r="C649" s="151">
        <v>84</v>
      </c>
      <c r="D649" s="200" t="s">
        <v>364</v>
      </c>
      <c r="E649" s="175">
        <v>2006</v>
      </c>
      <c r="F649" s="175" t="s">
        <v>3</v>
      </c>
      <c r="G649" s="176" t="s">
        <v>11</v>
      </c>
      <c r="H649" s="160" t="s">
        <v>631</v>
      </c>
      <c r="I649" s="161" t="s">
        <v>1163</v>
      </c>
    </row>
    <row r="650" spans="1:10">
      <c r="A650" s="181"/>
      <c r="B650" s="241">
        <v>8</v>
      </c>
    </row>
    <row r="651" spans="1:10">
      <c r="A651" s="172"/>
      <c r="B651" s="241"/>
      <c r="D651" s="170"/>
      <c r="E651" s="158"/>
      <c r="F651" s="158"/>
      <c r="G651" s="159"/>
      <c r="H651" s="209"/>
    </row>
    <row r="652" spans="1:10">
      <c r="A652" s="181"/>
      <c r="B652" s="241"/>
    </row>
    <row r="653" spans="1:10">
      <c r="A653" s="181"/>
      <c r="B653" s="241"/>
      <c r="C653" s="350" t="s">
        <v>153</v>
      </c>
      <c r="D653" s="350"/>
      <c r="E653" s="350"/>
      <c r="F653" s="350"/>
      <c r="G653" s="350"/>
      <c r="H653" s="350"/>
      <c r="I653" s="350"/>
      <c r="J653" s="350"/>
    </row>
    <row r="654" spans="1:10">
      <c r="A654" s="181"/>
      <c r="B654" s="241"/>
      <c r="C654" s="184"/>
      <c r="D654" s="185"/>
      <c r="E654" s="184"/>
      <c r="F654" s="184"/>
      <c r="G654" s="184"/>
      <c r="H654" s="186"/>
      <c r="I654" s="323"/>
      <c r="J654" s="184"/>
    </row>
    <row r="655" spans="1:10">
      <c r="A655" s="181"/>
      <c r="B655" s="241"/>
      <c r="C655" s="243" t="s">
        <v>79</v>
      </c>
      <c r="D655" s="227" t="s">
        <v>24</v>
      </c>
      <c r="E655" s="191" t="s">
        <v>25</v>
      </c>
      <c r="F655" s="191" t="s">
        <v>26</v>
      </c>
      <c r="G655" s="191" t="s">
        <v>27</v>
      </c>
      <c r="H655" s="228" t="s">
        <v>1</v>
      </c>
      <c r="I655" s="324" t="s">
        <v>31</v>
      </c>
      <c r="J655" s="192" t="s">
        <v>32</v>
      </c>
    </row>
    <row r="656" spans="1:10">
      <c r="A656" s="166">
        <v>68</v>
      </c>
      <c r="B656" s="156">
        <v>1</v>
      </c>
      <c r="C656" s="151">
        <v>344</v>
      </c>
      <c r="D656" s="239" t="s">
        <v>141</v>
      </c>
      <c r="E656" s="212">
        <v>2004</v>
      </c>
      <c r="F656" s="143" t="s">
        <v>4</v>
      </c>
      <c r="G656" s="143" t="s">
        <v>10</v>
      </c>
      <c r="H656" s="160" t="s">
        <v>133</v>
      </c>
      <c r="I656" s="161" t="s">
        <v>940</v>
      </c>
      <c r="J656" s="229"/>
    </row>
    <row r="657" spans="1:10">
      <c r="A657" s="169"/>
      <c r="B657" s="143">
        <v>2</v>
      </c>
      <c r="C657" s="151">
        <v>105</v>
      </c>
      <c r="D657" s="218" t="s">
        <v>379</v>
      </c>
      <c r="E657" s="174">
        <v>1997</v>
      </c>
      <c r="F657" s="175" t="s">
        <v>4</v>
      </c>
      <c r="G657" s="176" t="s">
        <v>11</v>
      </c>
      <c r="H657" s="160" t="s">
        <v>724</v>
      </c>
      <c r="I657" s="161" t="s">
        <v>1165</v>
      </c>
      <c r="J657" s="229"/>
    </row>
    <row r="658" spans="1:10">
      <c r="A658" s="172"/>
      <c r="B658" s="143">
        <v>3</v>
      </c>
      <c r="C658" s="151">
        <v>29</v>
      </c>
      <c r="D658" s="178" t="s">
        <v>120</v>
      </c>
      <c r="E658" s="180">
        <v>2001</v>
      </c>
      <c r="F658" s="175" t="s">
        <v>4</v>
      </c>
      <c r="G658" s="176" t="s">
        <v>12</v>
      </c>
      <c r="H658" s="160" t="s">
        <v>121</v>
      </c>
      <c r="I658" s="161" t="s">
        <v>1149</v>
      </c>
      <c r="J658" s="229"/>
    </row>
    <row r="659" spans="1:10">
      <c r="A659" s="172"/>
      <c r="B659" s="143">
        <v>4</v>
      </c>
      <c r="C659" s="151">
        <v>330</v>
      </c>
      <c r="D659" s="157" t="s">
        <v>179</v>
      </c>
      <c r="E659" s="158">
        <v>2004</v>
      </c>
      <c r="F659" s="158" t="s">
        <v>4</v>
      </c>
      <c r="G659" s="159" t="s">
        <v>43</v>
      </c>
      <c r="H659" s="160" t="s">
        <v>181</v>
      </c>
      <c r="I659" s="161" t="s">
        <v>1166</v>
      </c>
      <c r="J659" s="229"/>
    </row>
    <row r="660" spans="1:10">
      <c r="A660" s="172"/>
      <c r="B660" s="143">
        <v>5</v>
      </c>
      <c r="C660" s="151">
        <v>328</v>
      </c>
      <c r="D660" s="157" t="s">
        <v>173</v>
      </c>
      <c r="E660" s="175">
        <v>2004</v>
      </c>
      <c r="F660" s="175" t="s">
        <v>4</v>
      </c>
      <c r="G660" s="176" t="s">
        <v>43</v>
      </c>
      <c r="H660" s="160" t="s">
        <v>175</v>
      </c>
      <c r="I660" s="161" t="s">
        <v>1167</v>
      </c>
      <c r="J660" s="229"/>
    </row>
    <row r="661" spans="1:10">
      <c r="A661" s="172"/>
      <c r="B661" s="143">
        <v>6</v>
      </c>
      <c r="C661" s="151">
        <v>333</v>
      </c>
      <c r="D661" s="200" t="s">
        <v>188</v>
      </c>
      <c r="E661" s="175">
        <v>2004</v>
      </c>
      <c r="F661" s="175" t="s">
        <v>4</v>
      </c>
      <c r="G661" s="176" t="s">
        <v>43</v>
      </c>
      <c r="H661" s="160" t="s">
        <v>189</v>
      </c>
      <c r="I661" s="161" t="s">
        <v>243</v>
      </c>
      <c r="J661" s="229"/>
    </row>
    <row r="662" spans="1:10">
      <c r="A662" s="181"/>
      <c r="B662" s="241">
        <v>7</v>
      </c>
      <c r="C662" s="151">
        <v>33</v>
      </c>
      <c r="D662" s="218" t="s">
        <v>592</v>
      </c>
      <c r="E662" s="175">
        <v>2002</v>
      </c>
      <c r="F662" s="175" t="s">
        <v>4</v>
      </c>
      <c r="G662" s="176" t="s">
        <v>42</v>
      </c>
      <c r="H662" s="165" t="s">
        <v>593</v>
      </c>
      <c r="I662" s="161" t="s">
        <v>1168</v>
      </c>
      <c r="J662" s="229"/>
    </row>
    <row r="663" spans="1:10">
      <c r="A663" s="181"/>
      <c r="B663" s="241">
        <v>8</v>
      </c>
      <c r="C663" s="151">
        <v>358</v>
      </c>
      <c r="D663" s="239" t="s">
        <v>225</v>
      </c>
      <c r="E663" s="212">
        <v>2004</v>
      </c>
      <c r="F663" s="143" t="s">
        <v>4</v>
      </c>
      <c r="G663" s="146" t="s">
        <v>10</v>
      </c>
      <c r="H663" s="160" t="s">
        <v>133</v>
      </c>
      <c r="I663" s="161" t="s">
        <v>1169</v>
      </c>
      <c r="J663" s="229"/>
    </row>
    <row r="664" spans="1:10">
      <c r="A664" s="181"/>
      <c r="B664" s="241">
        <v>9</v>
      </c>
      <c r="C664" s="265"/>
      <c r="D664" s="194"/>
      <c r="E664" s="154"/>
      <c r="F664" s="154"/>
      <c r="G664" s="154"/>
      <c r="J664" s="269"/>
    </row>
    <row r="665" spans="1:10">
      <c r="A665" s="172"/>
      <c r="B665" s="241"/>
      <c r="C665" s="193"/>
      <c r="D665" s="194"/>
      <c r="E665" s="154"/>
      <c r="F665" s="154"/>
      <c r="G665" s="154"/>
      <c r="J665" s="229"/>
    </row>
    <row r="666" spans="1:10">
      <c r="A666" s="166">
        <v>69</v>
      </c>
      <c r="B666" s="156">
        <v>1</v>
      </c>
      <c r="C666" s="151">
        <v>329</v>
      </c>
      <c r="D666" s="178" t="s">
        <v>176</v>
      </c>
      <c r="E666" s="158">
        <v>2004</v>
      </c>
      <c r="F666" s="158" t="s">
        <v>4</v>
      </c>
      <c r="G666" s="159" t="s">
        <v>43</v>
      </c>
      <c r="H666" s="160" t="s">
        <v>178</v>
      </c>
      <c r="I666" s="161" t="s">
        <v>1170</v>
      </c>
      <c r="J666" s="229"/>
    </row>
    <row r="667" spans="1:10">
      <c r="A667" s="169"/>
      <c r="B667" s="143">
        <v>2</v>
      </c>
      <c r="C667" s="151">
        <v>54</v>
      </c>
      <c r="D667" s="201" t="s">
        <v>321</v>
      </c>
      <c r="E667" s="158">
        <v>2004</v>
      </c>
      <c r="F667" s="158" t="s">
        <v>4</v>
      </c>
      <c r="G667" s="159" t="s">
        <v>37</v>
      </c>
      <c r="H667" s="160" t="s">
        <v>322</v>
      </c>
      <c r="I667" s="161" t="s">
        <v>1171</v>
      </c>
      <c r="J667" s="229"/>
    </row>
    <row r="668" spans="1:10">
      <c r="A668" s="172"/>
      <c r="B668" s="143">
        <v>3</v>
      </c>
      <c r="C668" s="151">
        <v>15</v>
      </c>
      <c r="D668" s="157" t="s">
        <v>580</v>
      </c>
      <c r="E668" s="158">
        <v>2001</v>
      </c>
      <c r="F668" s="158" t="s">
        <v>4</v>
      </c>
      <c r="G668" s="159" t="s">
        <v>42</v>
      </c>
      <c r="H668" s="160" t="s">
        <v>109</v>
      </c>
      <c r="I668" s="161" t="s">
        <v>1172</v>
      </c>
      <c r="J668" s="229"/>
    </row>
    <row r="669" spans="1:10">
      <c r="A669" s="172"/>
      <c r="B669" s="143">
        <v>4</v>
      </c>
      <c r="C669" s="177">
        <v>167</v>
      </c>
      <c r="D669" s="178" t="s">
        <v>61</v>
      </c>
      <c r="E669" s="158">
        <v>2004</v>
      </c>
      <c r="F669" s="158" t="s">
        <v>4</v>
      </c>
      <c r="G669" s="183" t="s">
        <v>10</v>
      </c>
      <c r="H669" s="160" t="s">
        <v>261</v>
      </c>
      <c r="I669" s="161" t="s">
        <v>1173</v>
      </c>
      <c r="J669" s="229"/>
    </row>
    <row r="670" spans="1:10">
      <c r="A670" s="172"/>
      <c r="B670" s="143">
        <v>5</v>
      </c>
      <c r="C670" s="151">
        <v>91</v>
      </c>
      <c r="D670" s="200" t="s">
        <v>371</v>
      </c>
      <c r="E670" s="175">
        <v>2003</v>
      </c>
      <c r="F670" s="175" t="s">
        <v>4</v>
      </c>
      <c r="G670" s="176" t="s">
        <v>11</v>
      </c>
      <c r="H670" s="160" t="s">
        <v>721</v>
      </c>
      <c r="I670" s="161" t="s">
        <v>1174</v>
      </c>
      <c r="J670" s="229"/>
    </row>
    <row r="671" spans="1:10">
      <c r="A671" s="172"/>
      <c r="B671" s="143">
        <v>6</v>
      </c>
      <c r="C671" s="151">
        <v>27</v>
      </c>
      <c r="D671" s="157" t="s">
        <v>542</v>
      </c>
      <c r="E671" s="158">
        <v>2004</v>
      </c>
      <c r="F671" s="158" t="s">
        <v>4</v>
      </c>
      <c r="G671" s="159" t="s">
        <v>42</v>
      </c>
      <c r="H671" s="160" t="s">
        <v>432</v>
      </c>
      <c r="I671" s="161" t="s">
        <v>1175</v>
      </c>
      <c r="J671" s="229"/>
    </row>
    <row r="672" spans="1:10">
      <c r="A672" s="181"/>
      <c r="B672" s="241">
        <v>7</v>
      </c>
      <c r="C672" s="151">
        <v>97</v>
      </c>
      <c r="D672" s="178" t="s">
        <v>374</v>
      </c>
      <c r="E672" s="158">
        <v>2004</v>
      </c>
      <c r="F672" s="158" t="s">
        <v>4</v>
      </c>
      <c r="G672" s="159" t="s">
        <v>11</v>
      </c>
      <c r="H672" s="165" t="s">
        <v>722</v>
      </c>
      <c r="I672" s="161" t="s">
        <v>261</v>
      </c>
      <c r="J672" s="229"/>
    </row>
    <row r="673" spans="1:10">
      <c r="A673" s="181"/>
      <c r="B673" s="241">
        <v>8</v>
      </c>
      <c r="C673" s="151">
        <v>30</v>
      </c>
      <c r="D673" s="178" t="s">
        <v>122</v>
      </c>
      <c r="E673" s="180">
        <v>2001</v>
      </c>
      <c r="F673" s="175" t="s">
        <v>4</v>
      </c>
      <c r="G673" s="176" t="s">
        <v>12</v>
      </c>
      <c r="H673" s="165" t="s">
        <v>204</v>
      </c>
      <c r="I673" s="161" t="s">
        <v>1176</v>
      </c>
      <c r="J673" s="229"/>
    </row>
    <row r="674" spans="1:10">
      <c r="A674" s="172"/>
      <c r="B674" s="241"/>
      <c r="C674" s="193"/>
      <c r="D674" s="194"/>
      <c r="E674" s="154"/>
      <c r="F674" s="154"/>
      <c r="G674" s="154"/>
      <c r="J674" s="229"/>
    </row>
    <row r="675" spans="1:10">
      <c r="A675" s="166">
        <v>70</v>
      </c>
      <c r="B675" s="156">
        <v>1</v>
      </c>
      <c r="C675" s="151">
        <v>28</v>
      </c>
      <c r="D675" s="157" t="s">
        <v>560</v>
      </c>
      <c r="E675" s="158">
        <v>2003</v>
      </c>
      <c r="F675" s="158" t="s">
        <v>4</v>
      </c>
      <c r="G675" s="183" t="s">
        <v>42</v>
      </c>
      <c r="H675" s="160" t="s">
        <v>116</v>
      </c>
      <c r="I675" s="161" t="s">
        <v>1177</v>
      </c>
      <c r="J675" s="229"/>
    </row>
    <row r="676" spans="1:10">
      <c r="A676" s="169"/>
      <c r="B676" s="143">
        <v>2</v>
      </c>
      <c r="C676" s="177">
        <v>177</v>
      </c>
      <c r="D676" s="218" t="s">
        <v>75</v>
      </c>
      <c r="E676" s="174">
        <v>2003</v>
      </c>
      <c r="F676" s="175" t="s">
        <v>4</v>
      </c>
      <c r="G676" s="219" t="s">
        <v>10</v>
      </c>
      <c r="H676" s="160" t="s">
        <v>268</v>
      </c>
      <c r="I676" s="255" t="s">
        <v>1178</v>
      </c>
      <c r="J676" s="229"/>
    </row>
    <row r="677" spans="1:10">
      <c r="A677" s="172"/>
      <c r="B677" s="143">
        <v>3</v>
      </c>
      <c r="C677" s="151">
        <v>270</v>
      </c>
      <c r="D677" s="157" t="s">
        <v>502</v>
      </c>
      <c r="E677" s="158">
        <v>2002</v>
      </c>
      <c r="F677" s="175" t="s">
        <v>4</v>
      </c>
      <c r="G677" s="219" t="s">
        <v>23</v>
      </c>
      <c r="H677" s="160" t="s">
        <v>108</v>
      </c>
      <c r="I677" s="161" t="s">
        <v>1179</v>
      </c>
      <c r="J677" s="229"/>
    </row>
    <row r="678" spans="1:10">
      <c r="A678" s="172"/>
      <c r="B678" s="143">
        <v>4</v>
      </c>
      <c r="C678" s="151">
        <v>31</v>
      </c>
      <c r="D678" s="178" t="s">
        <v>123</v>
      </c>
      <c r="E678" s="180">
        <v>2002</v>
      </c>
      <c r="F678" s="175" t="s">
        <v>4</v>
      </c>
      <c r="G678" s="219" t="s">
        <v>12</v>
      </c>
      <c r="H678" s="160" t="s">
        <v>205</v>
      </c>
      <c r="I678" s="161" t="s">
        <v>1180</v>
      </c>
      <c r="J678" s="229"/>
    </row>
    <row r="679" spans="1:10">
      <c r="A679" s="172"/>
      <c r="B679" s="143">
        <v>5</v>
      </c>
      <c r="C679" s="177">
        <v>161</v>
      </c>
      <c r="D679" s="178" t="s">
        <v>85</v>
      </c>
      <c r="E679" s="158">
        <v>1999</v>
      </c>
      <c r="F679" s="158" t="s">
        <v>4</v>
      </c>
      <c r="G679" s="183" t="s">
        <v>10</v>
      </c>
      <c r="H679" s="160" t="s">
        <v>253</v>
      </c>
      <c r="I679" s="161" t="s">
        <v>1181</v>
      </c>
      <c r="J679" s="229"/>
    </row>
    <row r="680" spans="1:10">
      <c r="A680" s="172"/>
      <c r="B680" s="143">
        <v>6</v>
      </c>
      <c r="C680" s="151">
        <v>33</v>
      </c>
      <c r="D680" s="178" t="s">
        <v>125</v>
      </c>
      <c r="E680" s="180">
        <v>2004</v>
      </c>
      <c r="F680" s="175" t="s">
        <v>4</v>
      </c>
      <c r="G680" s="219" t="s">
        <v>12</v>
      </c>
      <c r="H680" s="160" t="s">
        <v>208</v>
      </c>
      <c r="I680" s="161" t="s">
        <v>1182</v>
      </c>
      <c r="J680" s="229"/>
    </row>
    <row r="681" spans="1:10">
      <c r="A681" s="181"/>
      <c r="B681" s="241">
        <v>7</v>
      </c>
      <c r="C681" s="151">
        <v>268</v>
      </c>
      <c r="D681" s="218" t="s">
        <v>500</v>
      </c>
      <c r="E681" s="174">
        <v>2002</v>
      </c>
      <c r="F681" s="175" t="s">
        <v>4</v>
      </c>
      <c r="G681" s="219" t="s">
        <v>23</v>
      </c>
      <c r="H681" s="160" t="s">
        <v>501</v>
      </c>
      <c r="I681" s="161" t="s">
        <v>1183</v>
      </c>
      <c r="J681" s="229"/>
    </row>
    <row r="682" spans="1:10">
      <c r="A682" s="181"/>
      <c r="B682" s="241">
        <v>8</v>
      </c>
      <c r="C682" s="151">
        <v>383</v>
      </c>
      <c r="D682" s="178" t="s">
        <v>538</v>
      </c>
      <c r="E682" s="158">
        <v>2003</v>
      </c>
      <c r="F682" s="158" t="s">
        <v>4</v>
      </c>
      <c r="G682" s="183" t="s">
        <v>23</v>
      </c>
      <c r="H682" s="160" t="s">
        <v>116</v>
      </c>
      <c r="I682" s="161" t="s">
        <v>1184</v>
      </c>
      <c r="J682" s="229"/>
    </row>
    <row r="683" spans="1:10">
      <c r="A683" s="181"/>
      <c r="B683" s="241">
        <v>9</v>
      </c>
      <c r="C683" s="193"/>
      <c r="D683" s="270" t="s">
        <v>731</v>
      </c>
      <c r="E683" s="272">
        <v>1999</v>
      </c>
      <c r="F683" s="267" t="s">
        <v>4</v>
      </c>
      <c r="G683" s="271" t="s">
        <v>23</v>
      </c>
      <c r="H683" s="160" t="s">
        <v>133</v>
      </c>
      <c r="I683" s="161" t="s">
        <v>1120</v>
      </c>
      <c r="J683" s="229"/>
    </row>
    <row r="684" spans="1:10">
      <c r="A684" s="181"/>
      <c r="B684" s="241"/>
      <c r="C684" s="193"/>
      <c r="D684" s="208"/>
      <c r="E684" s="167"/>
      <c r="F684" s="154"/>
      <c r="G684" s="195"/>
      <c r="H684" s="209"/>
      <c r="J684" s="229"/>
    </row>
    <row r="685" spans="1:10">
      <c r="A685" s="166">
        <v>71</v>
      </c>
      <c r="B685" s="156">
        <v>1</v>
      </c>
      <c r="C685" s="177">
        <v>160</v>
      </c>
      <c r="D685" s="178" t="s">
        <v>55</v>
      </c>
      <c r="E685" s="158">
        <v>2000</v>
      </c>
      <c r="F685" s="158" t="s">
        <v>4</v>
      </c>
      <c r="G685" s="183" t="s">
        <v>10</v>
      </c>
      <c r="H685" s="160" t="s">
        <v>251</v>
      </c>
      <c r="I685" s="161" t="s">
        <v>970</v>
      </c>
      <c r="J685" s="229"/>
    </row>
    <row r="686" spans="1:10">
      <c r="A686" s="169"/>
      <c r="B686" s="143">
        <v>2</v>
      </c>
      <c r="C686" s="151">
        <v>265</v>
      </c>
      <c r="D686" s="157" t="s">
        <v>497</v>
      </c>
      <c r="E686" s="158">
        <v>2003</v>
      </c>
      <c r="F686" s="175" t="s">
        <v>4</v>
      </c>
      <c r="G686" s="219" t="s">
        <v>23</v>
      </c>
      <c r="H686" s="165" t="s">
        <v>499</v>
      </c>
      <c r="I686" s="161" t="s">
        <v>1185</v>
      </c>
      <c r="J686" s="229"/>
    </row>
    <row r="687" spans="1:10">
      <c r="A687" s="172"/>
      <c r="B687" s="143">
        <v>3</v>
      </c>
      <c r="C687" s="177">
        <v>158</v>
      </c>
      <c r="D687" s="178" t="s">
        <v>54</v>
      </c>
      <c r="E687" s="158">
        <v>2000</v>
      </c>
      <c r="F687" s="158" t="s">
        <v>4</v>
      </c>
      <c r="G687" s="159" t="s">
        <v>10</v>
      </c>
      <c r="H687" s="160" t="s">
        <v>249</v>
      </c>
      <c r="I687" s="161" t="s">
        <v>1186</v>
      </c>
      <c r="J687" s="229"/>
    </row>
    <row r="688" spans="1:10">
      <c r="A688" s="172"/>
      <c r="B688" s="143">
        <v>4</v>
      </c>
      <c r="C688" s="151">
        <v>55</v>
      </c>
      <c r="D688" s="218" t="s">
        <v>323</v>
      </c>
      <c r="E688" s="242">
        <v>2000</v>
      </c>
      <c r="F688" s="175" t="s">
        <v>4</v>
      </c>
      <c r="G688" s="176" t="s">
        <v>37</v>
      </c>
      <c r="H688" s="160" t="s">
        <v>325</v>
      </c>
      <c r="I688" s="161" t="s">
        <v>1187</v>
      </c>
      <c r="J688" s="229"/>
    </row>
    <row r="689" spans="1:10">
      <c r="A689" s="172"/>
      <c r="B689" s="143">
        <v>5</v>
      </c>
      <c r="C689" s="177"/>
      <c r="D689" s="178" t="s">
        <v>965</v>
      </c>
      <c r="E689" s="180">
        <v>2000</v>
      </c>
      <c r="F689" s="158" t="s">
        <v>4</v>
      </c>
      <c r="G689" s="159" t="s">
        <v>10</v>
      </c>
      <c r="H689" s="160" t="s">
        <v>246</v>
      </c>
      <c r="I689" s="161" t="s">
        <v>1188</v>
      </c>
      <c r="J689" s="229"/>
    </row>
    <row r="690" spans="1:10">
      <c r="A690" s="172"/>
      <c r="B690" s="143">
        <v>6</v>
      </c>
      <c r="C690" s="177">
        <v>179</v>
      </c>
      <c r="D690" s="218" t="s">
        <v>53</v>
      </c>
      <c r="E690" s="174">
        <v>1999</v>
      </c>
      <c r="F690" s="175" t="s">
        <v>4</v>
      </c>
      <c r="G690" s="219" t="s">
        <v>10</v>
      </c>
      <c r="H690" s="160" t="s">
        <v>313</v>
      </c>
      <c r="I690" s="161" t="s">
        <v>1189</v>
      </c>
      <c r="J690" s="229"/>
    </row>
    <row r="691" spans="1:10">
      <c r="A691" s="181"/>
      <c r="B691" s="241">
        <v>7</v>
      </c>
      <c r="C691" s="151">
        <v>49</v>
      </c>
      <c r="D691" s="200" t="s">
        <v>315</v>
      </c>
      <c r="E691" s="175">
        <v>2003</v>
      </c>
      <c r="F691" s="175" t="s">
        <v>4</v>
      </c>
      <c r="G691" s="219" t="s">
        <v>37</v>
      </c>
      <c r="H691" s="160" t="s">
        <v>317</v>
      </c>
      <c r="I691" s="161" t="s">
        <v>884</v>
      </c>
      <c r="J691" s="229"/>
    </row>
    <row r="692" spans="1:10">
      <c r="A692" s="181"/>
      <c r="B692" s="241">
        <v>8</v>
      </c>
      <c r="C692" s="151">
        <v>285</v>
      </c>
      <c r="D692" s="178" t="s">
        <v>512</v>
      </c>
      <c r="E692" s="158">
        <v>2002</v>
      </c>
      <c r="F692" s="158" t="s">
        <v>4</v>
      </c>
      <c r="G692" s="183" t="s">
        <v>23</v>
      </c>
      <c r="H692" s="160" t="s">
        <v>514</v>
      </c>
      <c r="I692" s="161" t="s">
        <v>1190</v>
      </c>
      <c r="J692" s="229"/>
    </row>
    <row r="693" spans="1:10">
      <c r="A693" s="181"/>
      <c r="B693" s="241">
        <v>9</v>
      </c>
      <c r="C693" s="151">
        <v>28</v>
      </c>
      <c r="D693" s="178" t="s">
        <v>117</v>
      </c>
      <c r="E693" s="180">
        <v>2001</v>
      </c>
      <c r="F693" s="175" t="s">
        <v>4</v>
      </c>
      <c r="G693" s="219" t="s">
        <v>12</v>
      </c>
      <c r="H693" s="160" t="s">
        <v>119</v>
      </c>
      <c r="I693" s="161" t="s">
        <v>1191</v>
      </c>
      <c r="J693" s="229"/>
    </row>
    <row r="694" spans="1:10">
      <c r="A694" s="172"/>
      <c r="B694" s="241"/>
      <c r="C694" s="193"/>
      <c r="D694" s="194"/>
      <c r="E694" s="154"/>
      <c r="F694" s="154"/>
      <c r="G694" s="154"/>
      <c r="J694" s="229"/>
    </row>
    <row r="695" spans="1:10">
      <c r="A695" s="166">
        <v>72</v>
      </c>
      <c r="B695" s="156">
        <v>1</v>
      </c>
      <c r="C695" s="151">
        <v>361</v>
      </c>
      <c r="D695" s="239" t="s">
        <v>227</v>
      </c>
      <c r="E695" s="212">
        <v>1999</v>
      </c>
      <c r="F695" s="143" t="s">
        <v>3</v>
      </c>
      <c r="G695" s="143" t="s">
        <v>10</v>
      </c>
      <c r="H695" s="165" t="s">
        <v>133</v>
      </c>
      <c r="I695" s="161" t="s">
        <v>1192</v>
      </c>
      <c r="J695" s="229"/>
    </row>
    <row r="696" spans="1:10">
      <c r="A696" s="169"/>
      <c r="B696" s="143">
        <v>2</v>
      </c>
      <c r="C696" s="151">
        <v>360</v>
      </c>
      <c r="D696" s="239" t="s">
        <v>226</v>
      </c>
      <c r="E696" s="212">
        <v>2001</v>
      </c>
      <c r="F696" s="143" t="s">
        <v>3</v>
      </c>
      <c r="G696" s="146" t="s">
        <v>10</v>
      </c>
      <c r="H696" s="160" t="s">
        <v>133</v>
      </c>
      <c r="I696" s="161" t="s">
        <v>1193</v>
      </c>
      <c r="J696" s="229"/>
    </row>
    <row r="697" spans="1:10">
      <c r="A697" s="172"/>
      <c r="B697" s="143">
        <v>3</v>
      </c>
      <c r="C697" s="177">
        <v>178</v>
      </c>
      <c r="D697" s="218" t="s">
        <v>90</v>
      </c>
      <c r="E697" s="174">
        <v>2002</v>
      </c>
      <c r="F697" s="175" t="s">
        <v>3</v>
      </c>
      <c r="G697" s="176" t="s">
        <v>10</v>
      </c>
      <c r="H697" s="160" t="s">
        <v>270</v>
      </c>
      <c r="I697" s="161" t="s">
        <v>464</v>
      </c>
      <c r="J697" s="229"/>
    </row>
    <row r="698" spans="1:10">
      <c r="A698" s="172"/>
      <c r="B698" s="143">
        <v>4</v>
      </c>
      <c r="C698" s="151">
        <v>281</v>
      </c>
      <c r="D698" s="173" t="s">
        <v>509</v>
      </c>
      <c r="E698" s="174">
        <v>2003</v>
      </c>
      <c r="F698" s="175" t="s">
        <v>3</v>
      </c>
      <c r="G698" s="176" t="s">
        <v>23</v>
      </c>
      <c r="H698" s="165" t="s">
        <v>464</v>
      </c>
      <c r="I698" s="161" t="s">
        <v>1035</v>
      </c>
      <c r="J698" s="229"/>
    </row>
    <row r="699" spans="1:10">
      <c r="A699" s="172"/>
      <c r="B699" s="143">
        <v>5</v>
      </c>
      <c r="C699" s="177">
        <v>171</v>
      </c>
      <c r="D699" s="178" t="s">
        <v>87</v>
      </c>
      <c r="E699" s="158">
        <v>2001</v>
      </c>
      <c r="F699" s="158" t="s">
        <v>3</v>
      </c>
      <c r="G699" s="159" t="s">
        <v>10</v>
      </c>
      <c r="H699" s="179" t="s">
        <v>265</v>
      </c>
      <c r="I699" s="161" t="s">
        <v>1035</v>
      </c>
      <c r="J699" s="229"/>
    </row>
    <row r="700" spans="1:10">
      <c r="A700" s="172"/>
      <c r="B700" s="143">
        <v>6</v>
      </c>
      <c r="C700" s="151">
        <v>103</v>
      </c>
      <c r="D700" s="218" t="s">
        <v>378</v>
      </c>
      <c r="E700" s="174">
        <v>2002</v>
      </c>
      <c r="F700" s="175" t="s">
        <v>3</v>
      </c>
      <c r="G700" s="176" t="s">
        <v>11</v>
      </c>
      <c r="H700" s="165" t="s">
        <v>723</v>
      </c>
      <c r="I700" s="161" t="s">
        <v>1035</v>
      </c>
      <c r="J700" s="229"/>
    </row>
    <row r="701" spans="1:10">
      <c r="A701" s="181"/>
      <c r="B701" s="241">
        <v>7</v>
      </c>
      <c r="C701" s="151">
        <v>1</v>
      </c>
      <c r="D701" s="218" t="s">
        <v>557</v>
      </c>
      <c r="E701" s="174">
        <v>2003</v>
      </c>
      <c r="F701" s="175" t="s">
        <v>3</v>
      </c>
      <c r="G701" s="176" t="s">
        <v>42</v>
      </c>
      <c r="H701" s="160" t="s">
        <v>725</v>
      </c>
      <c r="I701" s="161" t="s">
        <v>1194</v>
      </c>
      <c r="J701" s="229"/>
    </row>
    <row r="702" spans="1:10">
      <c r="A702" s="181"/>
      <c r="B702" s="241">
        <v>8</v>
      </c>
      <c r="D702" s="194"/>
      <c r="E702" s="154"/>
      <c r="F702" s="154"/>
      <c r="G702" s="154"/>
      <c r="I702" s="161" t="s">
        <v>1035</v>
      </c>
      <c r="J702" s="229"/>
    </row>
    <row r="703" spans="1:10">
      <c r="A703" s="172"/>
      <c r="B703" s="241"/>
      <c r="C703" s="193"/>
      <c r="D703" s="194"/>
      <c r="E703" s="154"/>
      <c r="F703" s="154"/>
      <c r="G703" s="154"/>
      <c r="J703" s="229"/>
    </row>
    <row r="704" spans="1:10">
      <c r="A704" s="166">
        <v>73</v>
      </c>
      <c r="B704" s="156">
        <v>1</v>
      </c>
      <c r="C704" s="177">
        <v>169</v>
      </c>
      <c r="D704" s="178" t="s">
        <v>69</v>
      </c>
      <c r="E704" s="158">
        <v>2003</v>
      </c>
      <c r="F704" s="158" t="s">
        <v>3</v>
      </c>
      <c r="G704" s="159" t="s">
        <v>10</v>
      </c>
      <c r="H704" s="160" t="s">
        <v>263</v>
      </c>
      <c r="I704" s="161" t="s">
        <v>1195</v>
      </c>
      <c r="J704" s="229"/>
    </row>
    <row r="705" spans="1:10">
      <c r="A705" s="169"/>
      <c r="B705" s="143">
        <v>2</v>
      </c>
      <c r="C705" s="151">
        <v>377</v>
      </c>
      <c r="D705" s="157" t="s">
        <v>460</v>
      </c>
      <c r="E705" s="158">
        <v>2004</v>
      </c>
      <c r="F705" s="158" t="s">
        <v>3</v>
      </c>
      <c r="G705" s="159" t="s">
        <v>13</v>
      </c>
      <c r="H705" s="160" t="s">
        <v>462</v>
      </c>
      <c r="I705" s="161" t="s">
        <v>1196</v>
      </c>
      <c r="J705" s="229"/>
    </row>
    <row r="706" spans="1:10">
      <c r="A706" s="172"/>
      <c r="B706" s="143">
        <v>3</v>
      </c>
      <c r="C706" s="151">
        <v>243</v>
      </c>
      <c r="D706" s="178" t="s">
        <v>474</v>
      </c>
      <c r="E706" s="158">
        <v>2003</v>
      </c>
      <c r="F706" s="175" t="s">
        <v>3</v>
      </c>
      <c r="G706" s="176" t="s">
        <v>23</v>
      </c>
      <c r="H706" s="165" t="s">
        <v>467</v>
      </c>
      <c r="I706" s="161" t="s">
        <v>1197</v>
      </c>
      <c r="J706" s="229"/>
    </row>
    <row r="707" spans="1:10">
      <c r="A707" s="172"/>
      <c r="B707" s="143">
        <v>4</v>
      </c>
      <c r="D707" s="239" t="s">
        <v>88</v>
      </c>
      <c r="E707" s="212">
        <v>2003</v>
      </c>
      <c r="F707" s="143" t="s">
        <v>3</v>
      </c>
      <c r="G707" s="146" t="s">
        <v>10</v>
      </c>
      <c r="H707" s="168" t="s">
        <v>133</v>
      </c>
      <c r="I707" s="161" t="s">
        <v>1198</v>
      </c>
      <c r="J707" s="229"/>
    </row>
    <row r="708" spans="1:10">
      <c r="A708" s="172"/>
      <c r="B708" s="143">
        <v>5</v>
      </c>
      <c r="C708" s="177">
        <v>166</v>
      </c>
      <c r="D708" s="178" t="s">
        <v>63</v>
      </c>
      <c r="E708" s="158">
        <v>2001</v>
      </c>
      <c r="F708" s="158" t="s">
        <v>3</v>
      </c>
      <c r="G708" s="159" t="s">
        <v>10</v>
      </c>
      <c r="H708" s="160" t="s">
        <v>259</v>
      </c>
      <c r="I708" s="161" t="s">
        <v>1035</v>
      </c>
      <c r="J708" s="229"/>
    </row>
    <row r="709" spans="1:10">
      <c r="A709" s="172"/>
      <c r="B709" s="143">
        <v>6</v>
      </c>
      <c r="C709" s="177">
        <v>175</v>
      </c>
      <c r="D709" s="178" t="s">
        <v>89</v>
      </c>
      <c r="E709" s="158">
        <v>2002</v>
      </c>
      <c r="F709" s="158" t="s">
        <v>3</v>
      </c>
      <c r="G709" s="159" t="s">
        <v>10</v>
      </c>
      <c r="H709" s="160" t="s">
        <v>109</v>
      </c>
      <c r="I709" s="161" t="s">
        <v>1199</v>
      </c>
      <c r="J709" s="229"/>
    </row>
    <row r="710" spans="1:10">
      <c r="A710" s="181"/>
      <c r="B710" s="241">
        <v>7</v>
      </c>
      <c r="C710" s="151">
        <v>235</v>
      </c>
      <c r="D710" s="218" t="s">
        <v>469</v>
      </c>
      <c r="E710" s="174">
        <v>2004</v>
      </c>
      <c r="F710" s="175" t="s">
        <v>3</v>
      </c>
      <c r="G710" s="176" t="s">
        <v>23</v>
      </c>
      <c r="H710" s="160" t="s">
        <v>471</v>
      </c>
      <c r="I710" s="161" t="s">
        <v>834</v>
      </c>
      <c r="J710" s="229"/>
    </row>
    <row r="711" spans="1:10">
      <c r="A711" s="181"/>
      <c r="B711" s="241">
        <v>8</v>
      </c>
      <c r="C711" s="151">
        <v>73</v>
      </c>
      <c r="D711" s="218" t="s">
        <v>351</v>
      </c>
      <c r="E711" s="175">
        <v>2003</v>
      </c>
      <c r="F711" s="175" t="s">
        <v>3</v>
      </c>
      <c r="G711" s="176" t="s">
        <v>37</v>
      </c>
      <c r="H711" s="160" t="s">
        <v>352</v>
      </c>
      <c r="I711" s="161" t="s">
        <v>1035</v>
      </c>
      <c r="J711" s="229"/>
    </row>
    <row r="712" spans="1:10">
      <c r="A712" s="181"/>
      <c r="B712" s="241"/>
      <c r="C712" s="193"/>
      <c r="D712" s="194"/>
      <c r="E712" s="154"/>
      <c r="F712" s="154"/>
      <c r="G712" s="154"/>
      <c r="J712" s="229"/>
    </row>
    <row r="713" spans="1:10">
      <c r="A713" s="166">
        <v>74</v>
      </c>
      <c r="B713" s="156">
        <v>1</v>
      </c>
      <c r="C713" s="151">
        <v>90</v>
      </c>
      <c r="D713" s="178" t="s">
        <v>369</v>
      </c>
      <c r="E713" s="158">
        <v>2001</v>
      </c>
      <c r="F713" s="158" t="s">
        <v>3</v>
      </c>
      <c r="G713" s="159" t="s">
        <v>11</v>
      </c>
      <c r="H713" s="160" t="s">
        <v>720</v>
      </c>
      <c r="I713" s="161" t="s">
        <v>1200</v>
      </c>
      <c r="J713" s="229"/>
    </row>
    <row r="714" spans="1:10">
      <c r="A714" s="169"/>
      <c r="B714" s="143">
        <v>2</v>
      </c>
      <c r="D714" s="157"/>
      <c r="E714" s="180"/>
      <c r="F714" s="158"/>
      <c r="G714" s="159"/>
      <c r="H714" s="165"/>
      <c r="J714" s="229"/>
    </row>
    <row r="715" spans="1:10">
      <c r="A715" s="172"/>
      <c r="B715" s="143">
        <v>3</v>
      </c>
      <c r="C715" s="151">
        <v>35</v>
      </c>
      <c r="D715" s="178" t="s">
        <v>128</v>
      </c>
      <c r="E715" s="180">
        <v>2001</v>
      </c>
      <c r="F715" s="158" t="s">
        <v>3</v>
      </c>
      <c r="G715" s="176" t="s">
        <v>12</v>
      </c>
      <c r="H715" s="160" t="s">
        <v>108</v>
      </c>
      <c r="I715" s="161" t="s">
        <v>1201</v>
      </c>
      <c r="J715" s="229"/>
    </row>
    <row r="716" spans="1:10">
      <c r="A716" s="172"/>
      <c r="B716" s="143">
        <v>4</v>
      </c>
      <c r="C716" s="151">
        <v>261</v>
      </c>
      <c r="D716" s="218" t="s">
        <v>494</v>
      </c>
      <c r="E716" s="175">
        <v>2001</v>
      </c>
      <c r="F716" s="175" t="s">
        <v>3</v>
      </c>
      <c r="G716" s="176" t="s">
        <v>23</v>
      </c>
      <c r="H716" s="160" t="s">
        <v>441</v>
      </c>
      <c r="I716" s="161" t="s">
        <v>1202</v>
      </c>
      <c r="J716" s="229"/>
    </row>
    <row r="717" spans="1:10">
      <c r="A717" s="172"/>
      <c r="B717" s="143">
        <v>5</v>
      </c>
      <c r="C717" s="151">
        <v>65</v>
      </c>
      <c r="D717" s="157" t="s">
        <v>332</v>
      </c>
      <c r="E717" s="158">
        <v>2002</v>
      </c>
      <c r="F717" s="158" t="s">
        <v>3</v>
      </c>
      <c r="G717" s="159" t="s">
        <v>37</v>
      </c>
      <c r="H717" s="165" t="s">
        <v>334</v>
      </c>
      <c r="I717" s="161" t="s">
        <v>1203</v>
      </c>
      <c r="J717" s="229"/>
    </row>
    <row r="718" spans="1:10">
      <c r="A718" s="172"/>
      <c r="B718" s="143">
        <v>6</v>
      </c>
      <c r="C718" s="151">
        <v>244</v>
      </c>
      <c r="D718" s="251" t="s">
        <v>476</v>
      </c>
      <c r="E718" s="252">
        <v>2001</v>
      </c>
      <c r="F718" s="253" t="s">
        <v>3</v>
      </c>
      <c r="G718" s="254" t="s">
        <v>23</v>
      </c>
      <c r="H718" s="160" t="s">
        <v>478</v>
      </c>
      <c r="I718" s="161" t="s">
        <v>1204</v>
      </c>
      <c r="J718" s="229"/>
    </row>
    <row r="719" spans="1:10">
      <c r="A719" s="181"/>
      <c r="B719" s="241">
        <v>7</v>
      </c>
      <c r="C719" s="151">
        <v>96</v>
      </c>
      <c r="D719" s="173" t="s">
        <v>373</v>
      </c>
      <c r="E719" s="174">
        <v>2002</v>
      </c>
      <c r="F719" s="175" t="s">
        <v>3</v>
      </c>
      <c r="G719" s="176" t="s">
        <v>11</v>
      </c>
      <c r="H719" s="160" t="s">
        <v>718</v>
      </c>
      <c r="I719" s="161" t="s">
        <v>1035</v>
      </c>
      <c r="J719" s="229"/>
    </row>
    <row r="720" spans="1:10">
      <c r="A720" s="181"/>
      <c r="B720" s="241">
        <v>8</v>
      </c>
      <c r="C720" s="177">
        <v>165</v>
      </c>
      <c r="D720" s="178" t="s">
        <v>65</v>
      </c>
      <c r="E720" s="158">
        <v>2004</v>
      </c>
      <c r="F720" s="158" t="s">
        <v>3</v>
      </c>
      <c r="G720" s="159" t="s">
        <v>10</v>
      </c>
      <c r="H720" s="160" t="s">
        <v>257</v>
      </c>
      <c r="I720" s="161" t="s">
        <v>1205</v>
      </c>
      <c r="J720" s="229"/>
    </row>
    <row r="721" spans="1:10">
      <c r="A721" s="172"/>
      <c r="B721" s="241"/>
      <c r="C721" s="193"/>
      <c r="D721" s="208"/>
      <c r="E721" s="158"/>
      <c r="F721" s="158"/>
      <c r="G721" s="159"/>
      <c r="H721" s="209"/>
      <c r="J721" s="229"/>
    </row>
    <row r="722" spans="1:10">
      <c r="A722" s="172"/>
      <c r="B722" s="241"/>
      <c r="D722" s="157"/>
      <c r="E722" s="175"/>
      <c r="F722" s="175"/>
      <c r="G722" s="219"/>
      <c r="H722" s="209"/>
      <c r="J722" s="229"/>
    </row>
    <row r="723" spans="1:10">
      <c r="A723" s="181"/>
      <c r="B723" s="241"/>
    </row>
    <row r="724" spans="1:10">
      <c r="A724" s="181"/>
      <c r="B724" s="241"/>
    </row>
    <row r="725" spans="1:10">
      <c r="A725" s="181"/>
      <c r="B725" s="241"/>
    </row>
    <row r="726" spans="1:10">
      <c r="A726" s="181"/>
      <c r="B726" s="241"/>
    </row>
    <row r="727" spans="1:10">
      <c r="A727" s="181"/>
      <c r="B727" s="241"/>
    </row>
    <row r="728" spans="1:10">
      <c r="A728" s="181"/>
      <c r="B728" s="241"/>
    </row>
    <row r="729" spans="1:10">
      <c r="A729" s="181"/>
      <c r="B729" s="241"/>
    </row>
    <row r="730" spans="1:10">
      <c r="A730" s="181"/>
      <c r="B730" s="241"/>
    </row>
    <row r="731" spans="1:10">
      <c r="A731" s="181"/>
      <c r="B731" s="241"/>
    </row>
    <row r="732" spans="1:10">
      <c r="A732" s="181"/>
      <c r="B732" s="241"/>
    </row>
    <row r="733" spans="1:10">
      <c r="A733" s="181"/>
      <c r="B733" s="241"/>
    </row>
    <row r="734" spans="1:10">
      <c r="A734" s="181"/>
      <c r="B734" s="241"/>
    </row>
    <row r="735" spans="1:10">
      <c r="A735" s="181"/>
      <c r="B735" s="241"/>
    </row>
    <row r="736" spans="1:10">
      <c r="A736" s="181"/>
      <c r="B736" s="241"/>
    </row>
    <row r="737" spans="1:2">
      <c r="A737" s="181"/>
      <c r="B737" s="241"/>
    </row>
    <row r="738" spans="1:2">
      <c r="A738" s="181"/>
      <c r="B738" s="241"/>
    </row>
    <row r="739" spans="1:2">
      <c r="A739" s="181"/>
      <c r="B739" s="241"/>
    </row>
    <row r="740" spans="1:2">
      <c r="A740" s="181"/>
      <c r="B740" s="241"/>
    </row>
    <row r="741" spans="1:2">
      <c r="A741" s="181"/>
      <c r="B741" s="241"/>
    </row>
    <row r="742" spans="1:2">
      <c r="A742" s="181"/>
      <c r="B742" s="241"/>
    </row>
    <row r="743" spans="1:2">
      <c r="A743" s="181"/>
      <c r="B743" s="241"/>
    </row>
    <row r="744" spans="1:2">
      <c r="A744" s="181"/>
      <c r="B744" s="241"/>
    </row>
    <row r="745" spans="1:2">
      <c r="A745" s="181"/>
      <c r="B745" s="241"/>
    </row>
    <row r="746" spans="1:2">
      <c r="A746" s="181"/>
      <c r="B746" s="241"/>
    </row>
    <row r="747" spans="1:2">
      <c r="A747" s="181"/>
      <c r="B747" s="241"/>
    </row>
    <row r="748" spans="1:2">
      <c r="A748" s="181"/>
      <c r="B748" s="241"/>
    </row>
    <row r="749" spans="1:2">
      <c r="A749" s="181"/>
      <c r="B749" s="241"/>
    </row>
    <row r="750" spans="1:2">
      <c r="A750" s="181"/>
      <c r="B750" s="241"/>
    </row>
    <row r="751" spans="1:2">
      <c r="A751" s="181"/>
      <c r="B751" s="241"/>
    </row>
    <row r="752" spans="1:2">
      <c r="A752" s="181"/>
      <c r="B752" s="241"/>
    </row>
    <row r="753" spans="1:2">
      <c r="A753" s="181"/>
      <c r="B753" s="241"/>
    </row>
    <row r="754" spans="1:2">
      <c r="A754" s="181"/>
      <c r="B754" s="241"/>
    </row>
    <row r="755" spans="1:2">
      <c r="A755" s="181"/>
      <c r="B755" s="241"/>
    </row>
  </sheetData>
  <mergeCells count="11">
    <mergeCell ref="C653:J653"/>
    <mergeCell ref="C477:J477"/>
    <mergeCell ref="C446:J446"/>
    <mergeCell ref="C397:J397"/>
    <mergeCell ref="C372:J372"/>
    <mergeCell ref="C333:J333"/>
    <mergeCell ref="C293:J293"/>
    <mergeCell ref="C171:J171"/>
    <mergeCell ref="C1:J1"/>
    <mergeCell ref="C32:J32"/>
    <mergeCell ref="C110:J110"/>
  </mergeCells>
  <pageMargins left="0.35433070866141736" right="0.59055118110236227" top="0.74803149606299213" bottom="0.68" header="0.31496062992125984" footer="0.31496062992125984"/>
  <pageSetup paperSize="9" scale="45" orientation="portrait" horizontalDpi="4294967293" verticalDpi="4294967293" r:id="rId1"/>
  <headerFooter>
    <oddHeader>&amp;C&amp;"-,Podebljano"&amp;14 2.kolo SL - KERAMIKA MODUS&amp;"-,Uobičajeno"&amp;1125.03.2017. - Slavonski Brod</oddHeader>
    <oddFooter>&amp;RSlavonski Brod 25.03.2017.</oddFooter>
  </headerFooter>
  <rowBreaks count="9" manualBreakCount="9">
    <brk id="108" max="16383" man="1"/>
    <brk id="170" max="16383" man="1"/>
    <brk id="237" max="16383" man="1"/>
    <brk id="292" max="16383" man="1"/>
    <brk id="371" max="16383" man="1"/>
    <brk id="445" max="16383" man="1"/>
    <brk id="523" max="16383" man="1"/>
    <brk id="579" max="16383" man="1"/>
    <brk id="651" max="16383" man="1"/>
  </rowBreaks>
  <tableParts count="1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L173"/>
  <sheetViews>
    <sheetView workbookViewId="0">
      <selection activeCell="O21" sqref="O21"/>
    </sheetView>
  </sheetViews>
  <sheetFormatPr defaultColWidth="9.140625" defaultRowHeight="15"/>
  <cols>
    <col min="1" max="1" width="5" style="281" customWidth="1"/>
    <col min="2" max="2" width="18.140625" style="26" bestFit="1" customWidth="1"/>
    <col min="3" max="4" width="7" style="26" customWidth="1"/>
    <col min="5" max="5" width="15.5703125" style="26" customWidth="1"/>
    <col min="6" max="6" width="11.85546875" style="43" customWidth="1"/>
    <col min="7" max="7" width="9.140625" style="282" customWidth="1"/>
    <col min="8" max="8" width="9.140625" style="278" customWidth="1"/>
    <col min="9" max="9" width="10.28515625" style="26" customWidth="1"/>
    <col min="10" max="16384" width="9.140625" style="26"/>
  </cols>
  <sheetData>
    <row r="1" spans="1:12" ht="15" customHeight="1">
      <c r="A1" s="352" t="s">
        <v>1206</v>
      </c>
      <c r="B1" s="352"/>
      <c r="C1" s="352"/>
      <c r="D1" s="352"/>
      <c r="E1" s="352"/>
      <c r="F1" s="352"/>
      <c r="G1" s="352"/>
      <c r="H1" s="352"/>
      <c r="I1" s="352"/>
    </row>
    <row r="2" spans="1:12" ht="15.75" customHeight="1">
      <c r="A2" s="353"/>
      <c r="B2" s="353"/>
      <c r="C2" s="353"/>
      <c r="D2" s="353"/>
      <c r="E2" s="353"/>
      <c r="F2" s="353"/>
      <c r="G2" s="353"/>
      <c r="H2" s="353"/>
      <c r="I2" s="353"/>
    </row>
    <row r="4" spans="1:12">
      <c r="A4" s="279" t="s">
        <v>79</v>
      </c>
      <c r="B4" s="27" t="s">
        <v>24</v>
      </c>
      <c r="C4" s="27" t="s">
        <v>25</v>
      </c>
      <c r="D4" s="27" t="s">
        <v>26</v>
      </c>
      <c r="E4" s="27" t="s">
        <v>27</v>
      </c>
      <c r="F4" s="28" t="s">
        <v>33</v>
      </c>
      <c r="G4" s="284" t="s">
        <v>34</v>
      </c>
      <c r="H4" s="326" t="s">
        <v>104</v>
      </c>
      <c r="I4" s="26" t="s">
        <v>83</v>
      </c>
    </row>
    <row r="5" spans="1:12">
      <c r="A5" s="59">
        <v>55</v>
      </c>
      <c r="B5" s="41" t="s">
        <v>323</v>
      </c>
      <c r="C5" s="297">
        <v>2000</v>
      </c>
      <c r="D5" s="297" t="s">
        <v>4</v>
      </c>
      <c r="E5" s="298" t="s">
        <v>37</v>
      </c>
      <c r="F5" s="287" t="s">
        <v>325</v>
      </c>
      <c r="G5" s="46" t="s">
        <v>1187</v>
      </c>
      <c r="H5" s="46" t="s">
        <v>19</v>
      </c>
      <c r="I5" s="30">
        <v>25</v>
      </c>
    </row>
    <row r="6" spans="1:12" ht="15" customHeight="1">
      <c r="A6" s="280">
        <v>158</v>
      </c>
      <c r="B6" s="25" t="s">
        <v>54</v>
      </c>
      <c r="C6" s="29">
        <v>2000</v>
      </c>
      <c r="D6" s="29" t="s">
        <v>4</v>
      </c>
      <c r="E6" s="29" t="s">
        <v>10</v>
      </c>
      <c r="F6" s="62" t="s">
        <v>249</v>
      </c>
      <c r="G6" s="289" t="s">
        <v>1186</v>
      </c>
      <c r="H6" s="277" t="s">
        <v>20</v>
      </c>
      <c r="I6" s="26">
        <v>20</v>
      </c>
    </row>
    <row r="7" spans="1:12" ht="15" customHeight="1">
      <c r="A7" s="280">
        <v>179</v>
      </c>
      <c r="B7" s="25" t="s">
        <v>53</v>
      </c>
      <c r="C7" s="29">
        <v>1999</v>
      </c>
      <c r="D7" s="29" t="s">
        <v>4</v>
      </c>
      <c r="E7" s="29" t="s">
        <v>10</v>
      </c>
      <c r="F7" s="285" t="s">
        <v>313</v>
      </c>
      <c r="G7" s="289" t="s">
        <v>1189</v>
      </c>
      <c r="H7" s="277" t="s">
        <v>19</v>
      </c>
      <c r="I7" s="26">
        <v>25</v>
      </c>
      <c r="J7" s="30"/>
      <c r="K7" s="30"/>
      <c r="L7" s="30"/>
    </row>
    <row r="8" spans="1:12">
      <c r="A8" s="280">
        <v>265</v>
      </c>
      <c r="B8" s="25" t="s">
        <v>497</v>
      </c>
      <c r="C8" s="29">
        <v>2003</v>
      </c>
      <c r="D8" s="29" t="s">
        <v>4</v>
      </c>
      <c r="E8" s="29" t="s">
        <v>23</v>
      </c>
      <c r="F8" s="62" t="s">
        <v>499</v>
      </c>
      <c r="G8" s="44" t="s">
        <v>1185</v>
      </c>
      <c r="H8" s="277" t="s">
        <v>19</v>
      </c>
      <c r="I8" s="26">
        <v>25</v>
      </c>
      <c r="J8" s="30"/>
      <c r="K8" s="30"/>
      <c r="L8" s="30"/>
    </row>
    <row r="9" spans="1:12">
      <c r="A9" s="280">
        <v>285</v>
      </c>
      <c r="B9" s="25" t="s">
        <v>512</v>
      </c>
      <c r="C9" s="29">
        <v>2002</v>
      </c>
      <c r="D9" s="29" t="s">
        <v>4</v>
      </c>
      <c r="E9" s="29" t="s">
        <v>23</v>
      </c>
      <c r="F9" s="62" t="s">
        <v>514</v>
      </c>
      <c r="G9" s="44" t="s">
        <v>1190</v>
      </c>
      <c r="H9" s="277" t="s">
        <v>19</v>
      </c>
      <c r="I9" s="26">
        <v>25</v>
      </c>
      <c r="J9" s="30"/>
      <c r="K9" s="30"/>
      <c r="L9" s="30"/>
    </row>
    <row r="10" spans="1:12" ht="15" customHeight="1">
      <c r="A10" s="280">
        <v>49</v>
      </c>
      <c r="B10" s="25" t="s">
        <v>315</v>
      </c>
      <c r="C10" s="29">
        <v>2003</v>
      </c>
      <c r="D10" s="29" t="s">
        <v>4</v>
      </c>
      <c r="E10" s="29" t="s">
        <v>37</v>
      </c>
      <c r="F10" s="62" t="s">
        <v>317</v>
      </c>
      <c r="G10" s="289" t="s">
        <v>884</v>
      </c>
      <c r="H10" s="277" t="s">
        <v>20</v>
      </c>
      <c r="I10" s="26">
        <v>20</v>
      </c>
      <c r="J10" s="30"/>
      <c r="K10" s="30"/>
      <c r="L10" s="30"/>
    </row>
    <row r="11" spans="1:12" ht="15" customHeight="1">
      <c r="A11" s="280">
        <v>65</v>
      </c>
      <c r="B11" s="25" t="s">
        <v>332</v>
      </c>
      <c r="C11" s="29">
        <v>2002</v>
      </c>
      <c r="D11" s="29" t="s">
        <v>3</v>
      </c>
      <c r="E11" s="29" t="s">
        <v>37</v>
      </c>
      <c r="F11" s="62" t="s">
        <v>334</v>
      </c>
      <c r="G11" s="44" t="s">
        <v>1203</v>
      </c>
      <c r="H11" s="277" t="s">
        <v>19</v>
      </c>
      <c r="I11" s="26">
        <v>25</v>
      </c>
      <c r="J11" s="30"/>
      <c r="K11" s="30"/>
      <c r="L11" s="30"/>
    </row>
    <row r="12" spans="1:12">
      <c r="A12" s="280">
        <v>35</v>
      </c>
      <c r="B12" s="25" t="s">
        <v>128</v>
      </c>
      <c r="C12" s="29">
        <v>2001</v>
      </c>
      <c r="D12" s="29" t="s">
        <v>3</v>
      </c>
      <c r="E12" s="29" t="s">
        <v>12</v>
      </c>
      <c r="F12" s="62" t="s">
        <v>108</v>
      </c>
      <c r="G12" s="44" t="s">
        <v>1201</v>
      </c>
      <c r="H12" s="277" t="s">
        <v>19</v>
      </c>
      <c r="I12" s="26">
        <v>25</v>
      </c>
      <c r="J12" s="30"/>
      <c r="K12" s="30"/>
      <c r="L12" s="30"/>
    </row>
    <row r="13" spans="1:12" ht="15" customHeight="1">
      <c r="A13" s="59">
        <v>160</v>
      </c>
      <c r="B13" s="301" t="s">
        <v>55</v>
      </c>
      <c r="C13" s="302">
        <v>2000</v>
      </c>
      <c r="D13" s="296" t="s">
        <v>4</v>
      </c>
      <c r="E13" s="300" t="s">
        <v>10</v>
      </c>
      <c r="F13" s="287" t="s">
        <v>251</v>
      </c>
      <c r="G13" s="46" t="s">
        <v>970</v>
      </c>
      <c r="H13" s="46" t="s">
        <v>21</v>
      </c>
      <c r="I13" s="30">
        <v>16</v>
      </c>
      <c r="J13" s="30"/>
      <c r="K13" s="30"/>
      <c r="L13" s="30"/>
    </row>
    <row r="14" spans="1:12" ht="15" customHeight="1">
      <c r="A14" s="280">
        <v>270</v>
      </c>
      <c r="B14" s="25" t="s">
        <v>502</v>
      </c>
      <c r="C14" s="29">
        <v>2002</v>
      </c>
      <c r="D14" s="29" t="s">
        <v>4</v>
      </c>
      <c r="E14" s="29" t="s">
        <v>23</v>
      </c>
      <c r="F14" s="62" t="s">
        <v>108</v>
      </c>
      <c r="G14" s="44" t="s">
        <v>1179</v>
      </c>
      <c r="H14" s="277" t="s">
        <v>20</v>
      </c>
      <c r="I14" s="26">
        <v>20</v>
      </c>
      <c r="J14" s="30"/>
      <c r="K14" s="30"/>
      <c r="L14" s="30"/>
    </row>
    <row r="15" spans="1:12">
      <c r="A15" s="280">
        <v>31</v>
      </c>
      <c r="B15" s="25" t="s">
        <v>123</v>
      </c>
      <c r="C15" s="29">
        <v>2002</v>
      </c>
      <c r="D15" s="29" t="s">
        <v>4</v>
      </c>
      <c r="E15" s="29" t="s">
        <v>12</v>
      </c>
      <c r="F15" s="62" t="s">
        <v>205</v>
      </c>
      <c r="G15" s="44" t="s">
        <v>1180</v>
      </c>
      <c r="H15" s="277" t="s">
        <v>21</v>
      </c>
      <c r="I15" s="26">
        <v>16</v>
      </c>
      <c r="J15" s="30"/>
      <c r="K15" s="30"/>
      <c r="L15" s="30"/>
    </row>
    <row r="16" spans="1:12" ht="15" customHeight="1">
      <c r="A16" s="280">
        <v>261</v>
      </c>
      <c r="B16" s="25" t="s">
        <v>494</v>
      </c>
      <c r="C16" s="29">
        <v>2001</v>
      </c>
      <c r="D16" s="29" t="s">
        <v>3</v>
      </c>
      <c r="E16" s="29" t="s">
        <v>23</v>
      </c>
      <c r="F16" s="62" t="s">
        <v>441</v>
      </c>
      <c r="G16" s="44" t="s">
        <v>1202</v>
      </c>
      <c r="H16" s="277" t="s">
        <v>20</v>
      </c>
      <c r="I16" s="26">
        <v>20</v>
      </c>
      <c r="J16" s="30"/>
      <c r="K16" s="30"/>
      <c r="L16" s="30"/>
    </row>
    <row r="17" spans="1:9" ht="12.75" customHeight="1">
      <c r="A17" s="280">
        <v>28</v>
      </c>
      <c r="B17" s="25" t="s">
        <v>117</v>
      </c>
      <c r="C17" s="29">
        <v>2001</v>
      </c>
      <c r="D17" s="29" t="s">
        <v>4</v>
      </c>
      <c r="E17" s="29" t="s">
        <v>12</v>
      </c>
      <c r="F17" s="62" t="s">
        <v>119</v>
      </c>
      <c r="G17" s="44" t="s">
        <v>1191</v>
      </c>
      <c r="H17" s="277" t="s">
        <v>19</v>
      </c>
      <c r="I17" s="26">
        <v>25</v>
      </c>
    </row>
    <row r="18" spans="1:9">
      <c r="A18" s="280">
        <v>161</v>
      </c>
      <c r="B18" s="25" t="s">
        <v>85</v>
      </c>
      <c r="C18" s="29">
        <v>1999</v>
      </c>
      <c r="D18" s="29" t="s">
        <v>4</v>
      </c>
      <c r="E18" s="29" t="s">
        <v>10</v>
      </c>
      <c r="F18" s="62" t="s">
        <v>253</v>
      </c>
      <c r="G18" s="44" t="s">
        <v>1181</v>
      </c>
      <c r="H18" s="277" t="s">
        <v>20</v>
      </c>
      <c r="I18" s="26">
        <v>20</v>
      </c>
    </row>
    <row r="19" spans="1:9" ht="12.75" customHeight="1">
      <c r="A19" s="280"/>
      <c r="B19" s="25" t="s">
        <v>731</v>
      </c>
      <c r="C19" s="29">
        <v>1999</v>
      </c>
      <c r="D19" s="29" t="s">
        <v>4</v>
      </c>
      <c r="E19" s="29" t="s">
        <v>23</v>
      </c>
      <c r="F19" s="62" t="s">
        <v>133</v>
      </c>
      <c r="G19" s="44" t="s">
        <v>1120</v>
      </c>
      <c r="H19" s="277" t="s">
        <v>21</v>
      </c>
      <c r="I19" s="26">
        <v>16</v>
      </c>
    </row>
    <row r="20" spans="1:9" ht="12.75" customHeight="1">
      <c r="A20" s="280">
        <v>33</v>
      </c>
      <c r="B20" s="25" t="s">
        <v>125</v>
      </c>
      <c r="C20" s="29">
        <v>2004</v>
      </c>
      <c r="D20" s="29" t="s">
        <v>4</v>
      </c>
      <c r="E20" s="29" t="s">
        <v>12</v>
      </c>
      <c r="F20" s="62" t="s">
        <v>208</v>
      </c>
      <c r="G20" s="44" t="s">
        <v>1182</v>
      </c>
      <c r="H20" s="277" t="s">
        <v>19</v>
      </c>
      <c r="I20" s="26">
        <v>25</v>
      </c>
    </row>
    <row r="21" spans="1:9">
      <c r="A21" s="280">
        <v>28</v>
      </c>
      <c r="B21" s="25" t="s">
        <v>560</v>
      </c>
      <c r="C21" s="29">
        <v>2003</v>
      </c>
      <c r="D21" s="29" t="s">
        <v>4</v>
      </c>
      <c r="E21" s="29" t="s">
        <v>42</v>
      </c>
      <c r="F21" s="62" t="s">
        <v>116</v>
      </c>
      <c r="G21" s="44" t="s">
        <v>1177</v>
      </c>
      <c r="H21" s="277" t="s">
        <v>21</v>
      </c>
      <c r="I21" s="26">
        <v>16</v>
      </c>
    </row>
    <row r="22" spans="1:9">
      <c r="A22" s="280">
        <v>268</v>
      </c>
      <c r="B22" s="25" t="s">
        <v>500</v>
      </c>
      <c r="C22" s="29">
        <v>2002</v>
      </c>
      <c r="D22" s="29" t="s">
        <v>4</v>
      </c>
      <c r="E22" s="29" t="s">
        <v>23</v>
      </c>
      <c r="F22" s="62" t="s">
        <v>501</v>
      </c>
      <c r="G22" s="289" t="s">
        <v>1183</v>
      </c>
      <c r="H22" s="277"/>
      <c r="I22" s="26">
        <v>13</v>
      </c>
    </row>
    <row r="23" spans="1:9" ht="12.75" customHeight="1">
      <c r="A23" s="280">
        <v>244</v>
      </c>
      <c r="B23" s="25" t="s">
        <v>476</v>
      </c>
      <c r="C23" s="29">
        <v>2001</v>
      </c>
      <c r="D23" s="29" t="s">
        <v>3</v>
      </c>
      <c r="E23" s="29" t="s">
        <v>23</v>
      </c>
      <c r="F23" s="62" t="s">
        <v>478</v>
      </c>
      <c r="G23" s="44" t="s">
        <v>1204</v>
      </c>
      <c r="H23" s="277" t="s">
        <v>21</v>
      </c>
      <c r="I23" s="26">
        <v>16</v>
      </c>
    </row>
    <row r="24" spans="1:9">
      <c r="A24" s="280">
        <v>15</v>
      </c>
      <c r="B24" s="25" t="s">
        <v>580</v>
      </c>
      <c r="C24" s="29">
        <v>2001</v>
      </c>
      <c r="D24" s="29" t="s">
        <v>4</v>
      </c>
      <c r="E24" s="29" t="s">
        <v>42</v>
      </c>
      <c r="F24" s="62" t="s">
        <v>109</v>
      </c>
      <c r="G24" s="44" t="s">
        <v>1172</v>
      </c>
      <c r="H24" s="277" t="s">
        <v>20</v>
      </c>
      <c r="I24" s="26">
        <v>20</v>
      </c>
    </row>
    <row r="25" spans="1:9" ht="12.75" customHeight="1">
      <c r="A25" s="280">
        <v>91</v>
      </c>
      <c r="B25" s="25" t="s">
        <v>371</v>
      </c>
      <c r="C25" s="29">
        <v>2003</v>
      </c>
      <c r="D25" s="29" t="s">
        <v>4</v>
      </c>
      <c r="E25" s="29" t="s">
        <v>11</v>
      </c>
      <c r="F25" s="285" t="s">
        <v>721</v>
      </c>
      <c r="G25" s="289" t="s">
        <v>1174</v>
      </c>
      <c r="H25" s="277"/>
      <c r="I25" s="26">
        <v>13</v>
      </c>
    </row>
    <row r="26" spans="1:9">
      <c r="A26" s="280">
        <v>177</v>
      </c>
      <c r="B26" s="25" t="s">
        <v>75</v>
      </c>
      <c r="C26" s="29">
        <v>2003</v>
      </c>
      <c r="D26" s="29" t="s">
        <v>4</v>
      </c>
      <c r="E26" s="29" t="s">
        <v>10</v>
      </c>
      <c r="F26" s="62" t="s">
        <v>268</v>
      </c>
      <c r="G26" s="289" t="s">
        <v>1178</v>
      </c>
      <c r="H26" s="277"/>
      <c r="I26" s="26">
        <v>10</v>
      </c>
    </row>
    <row r="27" spans="1:9">
      <c r="A27" s="280"/>
      <c r="B27" s="25" t="s">
        <v>965</v>
      </c>
      <c r="C27" s="29">
        <v>2000</v>
      </c>
      <c r="D27" s="29" t="s">
        <v>4</v>
      </c>
      <c r="E27" s="29" t="s">
        <v>10</v>
      </c>
      <c r="F27" s="62" t="s">
        <v>246</v>
      </c>
      <c r="G27" s="44" t="s">
        <v>1188</v>
      </c>
      <c r="H27" s="277"/>
      <c r="I27" s="26">
        <v>13</v>
      </c>
    </row>
    <row r="28" spans="1:9" ht="12.75" customHeight="1">
      <c r="A28" s="280">
        <v>243</v>
      </c>
      <c r="B28" s="25" t="s">
        <v>474</v>
      </c>
      <c r="C28" s="29">
        <v>2003</v>
      </c>
      <c r="D28" s="29" t="s">
        <v>3</v>
      </c>
      <c r="E28" s="29" t="s">
        <v>23</v>
      </c>
      <c r="F28" s="62" t="s">
        <v>467</v>
      </c>
      <c r="G28" s="44" t="s">
        <v>1197</v>
      </c>
      <c r="H28" s="277" t="s">
        <v>19</v>
      </c>
      <c r="I28" s="26">
        <v>25</v>
      </c>
    </row>
    <row r="29" spans="1:9">
      <c r="A29" s="280">
        <v>90</v>
      </c>
      <c r="B29" s="25" t="s">
        <v>369</v>
      </c>
      <c r="C29" s="29">
        <v>2001</v>
      </c>
      <c r="D29" s="29" t="s">
        <v>3</v>
      </c>
      <c r="E29" s="29" t="s">
        <v>11</v>
      </c>
      <c r="F29" s="62" t="s">
        <v>720</v>
      </c>
      <c r="G29" s="44" t="s">
        <v>1200</v>
      </c>
      <c r="H29" s="277"/>
      <c r="I29" s="26">
        <v>13</v>
      </c>
    </row>
    <row r="30" spans="1:9">
      <c r="A30" s="280">
        <v>165</v>
      </c>
      <c r="B30" s="25" t="s">
        <v>65</v>
      </c>
      <c r="C30" s="29">
        <v>2004</v>
      </c>
      <c r="D30" s="29" t="s">
        <v>3</v>
      </c>
      <c r="E30" s="29" t="s">
        <v>10</v>
      </c>
      <c r="F30" s="62" t="s">
        <v>257</v>
      </c>
      <c r="G30" s="289" t="s">
        <v>1205</v>
      </c>
      <c r="H30" s="277" t="s">
        <v>19</v>
      </c>
      <c r="I30" s="26">
        <v>25</v>
      </c>
    </row>
    <row r="31" spans="1:9">
      <c r="A31" s="280">
        <v>377</v>
      </c>
      <c r="B31" s="25" t="s">
        <v>460</v>
      </c>
      <c r="C31" s="29">
        <v>2004</v>
      </c>
      <c r="D31" s="29" t="s">
        <v>3</v>
      </c>
      <c r="E31" s="29" t="s">
        <v>13</v>
      </c>
      <c r="F31" s="62" t="s">
        <v>462</v>
      </c>
      <c r="G31" s="44" t="s">
        <v>1196</v>
      </c>
      <c r="H31" s="277" t="s">
        <v>20</v>
      </c>
      <c r="I31" s="26">
        <v>20</v>
      </c>
    </row>
    <row r="32" spans="1:9">
      <c r="A32" s="280">
        <v>329</v>
      </c>
      <c r="B32" s="25" t="s">
        <v>176</v>
      </c>
      <c r="C32" s="29">
        <v>2004</v>
      </c>
      <c r="D32" s="29" t="s">
        <v>4</v>
      </c>
      <c r="E32" s="29" t="s">
        <v>43</v>
      </c>
      <c r="F32" s="285" t="s">
        <v>178</v>
      </c>
      <c r="G32" s="289" t="s">
        <v>1170</v>
      </c>
      <c r="H32" s="277" t="s">
        <v>20</v>
      </c>
      <c r="I32" s="26">
        <v>20</v>
      </c>
    </row>
    <row r="33" spans="1:9">
      <c r="A33" s="280">
        <v>167</v>
      </c>
      <c r="B33" s="25" t="s">
        <v>61</v>
      </c>
      <c r="C33" s="29">
        <v>2004</v>
      </c>
      <c r="D33" s="29" t="s">
        <v>4</v>
      </c>
      <c r="E33" s="29" t="s">
        <v>10</v>
      </c>
      <c r="F33" s="62" t="s">
        <v>261</v>
      </c>
      <c r="G33" s="44" t="s">
        <v>1173</v>
      </c>
      <c r="H33" s="277" t="s">
        <v>21</v>
      </c>
      <c r="I33" s="26">
        <v>16</v>
      </c>
    </row>
    <row r="34" spans="1:9">
      <c r="A34" s="280">
        <v>27</v>
      </c>
      <c r="B34" s="25" t="s">
        <v>542</v>
      </c>
      <c r="C34" s="29">
        <v>2004</v>
      </c>
      <c r="D34" s="29" t="s">
        <v>4</v>
      </c>
      <c r="E34" s="29" t="s">
        <v>42</v>
      </c>
      <c r="F34" s="62" t="s">
        <v>432</v>
      </c>
      <c r="G34" s="44" t="s">
        <v>1175</v>
      </c>
      <c r="H34" s="277"/>
      <c r="I34" s="26">
        <v>13</v>
      </c>
    </row>
    <row r="35" spans="1:9">
      <c r="A35" s="280">
        <v>97</v>
      </c>
      <c r="B35" s="25" t="s">
        <v>374</v>
      </c>
      <c r="C35" s="29">
        <v>2004</v>
      </c>
      <c r="D35" s="29" t="s">
        <v>4</v>
      </c>
      <c r="E35" s="29" t="s">
        <v>11</v>
      </c>
      <c r="F35" s="62" t="s">
        <v>722</v>
      </c>
      <c r="G35" s="44" t="s">
        <v>261</v>
      </c>
      <c r="H35" s="277"/>
      <c r="I35" s="26">
        <v>10</v>
      </c>
    </row>
    <row r="36" spans="1:9">
      <c r="A36" s="280">
        <v>330</v>
      </c>
      <c r="B36" s="25" t="s">
        <v>179</v>
      </c>
      <c r="C36" s="29">
        <v>2004</v>
      </c>
      <c r="D36" s="29" t="s">
        <v>4</v>
      </c>
      <c r="E36" s="29" t="s">
        <v>43</v>
      </c>
      <c r="F36" s="62" t="s">
        <v>181</v>
      </c>
      <c r="G36" s="44" t="s">
        <v>1166</v>
      </c>
      <c r="H36" s="277"/>
      <c r="I36" s="26">
        <v>7</v>
      </c>
    </row>
    <row r="37" spans="1:9">
      <c r="A37" s="280">
        <v>175</v>
      </c>
      <c r="B37" s="25" t="s">
        <v>89</v>
      </c>
      <c r="C37" s="29">
        <v>2002</v>
      </c>
      <c r="D37" s="29" t="s">
        <v>3</v>
      </c>
      <c r="E37" s="29" t="s">
        <v>10</v>
      </c>
      <c r="F37" s="62" t="s">
        <v>109</v>
      </c>
      <c r="G37" s="44" t="s">
        <v>1199</v>
      </c>
      <c r="H37" s="277" t="s">
        <v>20</v>
      </c>
      <c r="I37" s="26">
        <v>20</v>
      </c>
    </row>
    <row r="38" spans="1:9">
      <c r="A38" s="280">
        <v>235</v>
      </c>
      <c r="B38" s="25" t="s">
        <v>469</v>
      </c>
      <c r="C38" s="29">
        <v>2004</v>
      </c>
      <c r="D38" s="29" t="s">
        <v>3</v>
      </c>
      <c r="E38" s="29" t="s">
        <v>23</v>
      </c>
      <c r="F38" s="62" t="s">
        <v>471</v>
      </c>
      <c r="G38" s="289" t="s">
        <v>834</v>
      </c>
      <c r="H38" s="277" t="s">
        <v>21</v>
      </c>
      <c r="I38" s="26">
        <v>16</v>
      </c>
    </row>
    <row r="39" spans="1:9">
      <c r="A39" s="280">
        <v>169</v>
      </c>
      <c r="B39" s="25" t="s">
        <v>69</v>
      </c>
      <c r="C39" s="29">
        <v>2003</v>
      </c>
      <c r="D39" s="29" t="s">
        <v>3</v>
      </c>
      <c r="E39" s="29" t="s">
        <v>10</v>
      </c>
      <c r="F39" s="62" t="s">
        <v>263</v>
      </c>
      <c r="G39" s="44" t="s">
        <v>1195</v>
      </c>
      <c r="H39" s="277" t="s">
        <v>20</v>
      </c>
      <c r="I39" s="26">
        <v>20</v>
      </c>
    </row>
    <row r="40" spans="1:9">
      <c r="A40" s="59">
        <v>344</v>
      </c>
      <c r="B40" s="41" t="s">
        <v>141</v>
      </c>
      <c r="C40" s="297">
        <v>2004</v>
      </c>
      <c r="D40" s="297" t="s">
        <v>4</v>
      </c>
      <c r="E40" s="297" t="s">
        <v>10</v>
      </c>
      <c r="F40" s="287" t="s">
        <v>133</v>
      </c>
      <c r="G40" s="288" t="s">
        <v>940</v>
      </c>
      <c r="H40" s="288"/>
      <c r="I40" s="26">
        <v>5</v>
      </c>
    </row>
    <row r="41" spans="1:9">
      <c r="A41" s="280">
        <v>30</v>
      </c>
      <c r="B41" s="25" t="s">
        <v>122</v>
      </c>
      <c r="C41" s="29">
        <v>2001</v>
      </c>
      <c r="D41" s="29" t="s">
        <v>4</v>
      </c>
      <c r="E41" s="29" t="s">
        <v>12</v>
      </c>
      <c r="F41" s="62" t="s">
        <v>204</v>
      </c>
      <c r="G41" s="44" t="s">
        <v>1176</v>
      </c>
      <c r="H41" s="277" t="s">
        <v>21</v>
      </c>
      <c r="I41" s="26">
        <v>16</v>
      </c>
    </row>
    <row r="42" spans="1:9">
      <c r="A42" s="280">
        <v>54</v>
      </c>
      <c r="B42" s="25" t="s">
        <v>321</v>
      </c>
      <c r="C42" s="29">
        <v>2004</v>
      </c>
      <c r="D42" s="29" t="s">
        <v>4</v>
      </c>
      <c r="E42" s="29" t="s">
        <v>37</v>
      </c>
      <c r="F42" s="62" t="s">
        <v>322</v>
      </c>
      <c r="G42" s="289" t="s">
        <v>1171</v>
      </c>
      <c r="H42" s="277"/>
      <c r="I42" s="26">
        <v>3</v>
      </c>
    </row>
    <row r="43" spans="1:9">
      <c r="A43" s="280">
        <v>178</v>
      </c>
      <c r="B43" s="25" t="s">
        <v>90</v>
      </c>
      <c r="C43" s="29">
        <v>2002</v>
      </c>
      <c r="D43" s="29" t="s">
        <v>3</v>
      </c>
      <c r="E43" s="29" t="s">
        <v>10</v>
      </c>
      <c r="F43" s="62" t="s">
        <v>270</v>
      </c>
      <c r="G43" s="44" t="s">
        <v>464</v>
      </c>
      <c r="H43" s="277" t="s">
        <v>21</v>
      </c>
      <c r="I43" s="26">
        <v>16</v>
      </c>
    </row>
    <row r="44" spans="1:9">
      <c r="A44" s="280">
        <v>33</v>
      </c>
      <c r="B44" s="25" t="s">
        <v>592</v>
      </c>
      <c r="C44" s="29">
        <v>2002</v>
      </c>
      <c r="D44" s="29" t="s">
        <v>4</v>
      </c>
      <c r="E44" s="29" t="s">
        <v>42</v>
      </c>
      <c r="F44" s="62" t="s">
        <v>593</v>
      </c>
      <c r="G44" s="44" t="s">
        <v>1168</v>
      </c>
      <c r="H44" s="277"/>
      <c r="I44" s="26">
        <v>10</v>
      </c>
    </row>
    <row r="45" spans="1:9">
      <c r="A45" s="280">
        <v>328</v>
      </c>
      <c r="B45" s="25" t="s">
        <v>173</v>
      </c>
      <c r="C45" s="29">
        <v>2004</v>
      </c>
      <c r="D45" s="29" t="s">
        <v>4</v>
      </c>
      <c r="E45" s="29" t="s">
        <v>43</v>
      </c>
      <c r="F45" s="62" t="s">
        <v>175</v>
      </c>
      <c r="G45" s="44" t="s">
        <v>1167</v>
      </c>
      <c r="H45" s="277"/>
      <c r="I45" s="26">
        <v>2</v>
      </c>
    </row>
    <row r="46" spans="1:9">
      <c r="A46" s="280">
        <v>383</v>
      </c>
      <c r="B46" s="25" t="s">
        <v>538</v>
      </c>
      <c r="C46" s="29">
        <v>2003</v>
      </c>
      <c r="D46" s="29" t="s">
        <v>4</v>
      </c>
      <c r="E46" s="29" t="s">
        <v>23</v>
      </c>
      <c r="F46" s="62" t="s">
        <v>116</v>
      </c>
      <c r="G46" s="44" t="s">
        <v>1184</v>
      </c>
      <c r="H46" s="277"/>
      <c r="I46" s="26">
        <v>7</v>
      </c>
    </row>
    <row r="47" spans="1:9">
      <c r="A47" s="280">
        <v>361</v>
      </c>
      <c r="B47" s="25" t="s">
        <v>227</v>
      </c>
      <c r="C47" s="29">
        <v>1999</v>
      </c>
      <c r="D47" s="29" t="s">
        <v>3</v>
      </c>
      <c r="E47" s="29" t="s">
        <v>10</v>
      </c>
      <c r="F47" s="62" t="s">
        <v>133</v>
      </c>
      <c r="G47" s="44" t="s">
        <v>1192</v>
      </c>
      <c r="H47" s="277" t="s">
        <v>19</v>
      </c>
      <c r="I47" s="26">
        <v>25</v>
      </c>
    </row>
    <row r="48" spans="1:9">
      <c r="A48" s="280">
        <v>333</v>
      </c>
      <c r="B48" s="25" t="s">
        <v>188</v>
      </c>
      <c r="C48" s="29">
        <v>2004</v>
      </c>
      <c r="D48" s="29" t="s">
        <v>4</v>
      </c>
      <c r="E48" s="29" t="s">
        <v>43</v>
      </c>
      <c r="F48" s="62" t="s">
        <v>189</v>
      </c>
      <c r="G48" s="44" t="s">
        <v>243</v>
      </c>
      <c r="H48" s="277"/>
      <c r="I48" s="26">
        <v>1</v>
      </c>
    </row>
    <row r="49" spans="1:9">
      <c r="A49" s="280"/>
      <c r="B49" s="25" t="s">
        <v>88</v>
      </c>
      <c r="C49" s="29">
        <v>2003</v>
      </c>
      <c r="D49" s="29" t="s">
        <v>3</v>
      </c>
      <c r="E49" s="29" t="s">
        <v>10</v>
      </c>
      <c r="F49" s="62" t="s">
        <v>133</v>
      </c>
      <c r="G49" s="44" t="s">
        <v>1198</v>
      </c>
      <c r="H49" s="277" t="s">
        <v>21</v>
      </c>
      <c r="I49" s="26">
        <v>16</v>
      </c>
    </row>
    <row r="50" spans="1:9">
      <c r="A50" s="280">
        <v>360</v>
      </c>
      <c r="B50" s="25" t="s">
        <v>226</v>
      </c>
      <c r="C50" s="29">
        <v>2001</v>
      </c>
      <c r="D50" s="29" t="s">
        <v>3</v>
      </c>
      <c r="E50" s="29" t="s">
        <v>10</v>
      </c>
      <c r="F50" s="62" t="s">
        <v>133</v>
      </c>
      <c r="G50" s="44" t="s">
        <v>1193</v>
      </c>
      <c r="H50" s="277"/>
      <c r="I50" s="26">
        <v>10</v>
      </c>
    </row>
    <row r="51" spans="1:9">
      <c r="A51" s="280">
        <v>29</v>
      </c>
      <c r="B51" s="25" t="s">
        <v>120</v>
      </c>
      <c r="C51" s="29">
        <v>2001</v>
      </c>
      <c r="D51" s="29" t="s">
        <v>4</v>
      </c>
      <c r="E51" s="29" t="s">
        <v>12</v>
      </c>
      <c r="F51" s="62" t="s">
        <v>121</v>
      </c>
      <c r="G51" s="44" t="s">
        <v>1149</v>
      </c>
      <c r="H51" s="277"/>
      <c r="I51" s="26">
        <v>13</v>
      </c>
    </row>
    <row r="52" spans="1:9">
      <c r="A52" s="280">
        <v>358</v>
      </c>
      <c r="B52" s="25" t="s">
        <v>225</v>
      </c>
      <c r="C52" s="29">
        <v>2004</v>
      </c>
      <c r="D52" s="29" t="s">
        <v>4</v>
      </c>
      <c r="E52" s="29" t="s">
        <v>10</v>
      </c>
      <c r="F52" s="62" t="s">
        <v>133</v>
      </c>
      <c r="G52" s="44" t="s">
        <v>1169</v>
      </c>
      <c r="H52" s="277"/>
    </row>
    <row r="53" spans="1:9">
      <c r="A53" s="280">
        <v>1</v>
      </c>
      <c r="B53" s="25" t="s">
        <v>557</v>
      </c>
      <c r="C53" s="29">
        <v>2003</v>
      </c>
      <c r="D53" s="29" t="s">
        <v>3</v>
      </c>
      <c r="E53" s="29" t="s">
        <v>42</v>
      </c>
      <c r="F53" s="285" t="s">
        <v>725</v>
      </c>
      <c r="G53" s="289" t="s">
        <v>1194</v>
      </c>
      <c r="H53" s="277"/>
      <c r="I53" s="26">
        <v>13</v>
      </c>
    </row>
    <row r="54" spans="1:9">
      <c r="A54" s="280">
        <v>105</v>
      </c>
      <c r="B54" s="25" t="s">
        <v>379</v>
      </c>
      <c r="C54" s="29">
        <v>1997</v>
      </c>
      <c r="D54" s="29" t="s">
        <v>4</v>
      </c>
      <c r="E54" s="29" t="s">
        <v>11</v>
      </c>
      <c r="F54" s="285" t="s">
        <v>724</v>
      </c>
      <c r="G54" s="289" t="s">
        <v>1165</v>
      </c>
      <c r="H54" s="277" t="s">
        <v>19</v>
      </c>
      <c r="I54" s="26">
        <v>25</v>
      </c>
    </row>
    <row r="55" spans="1:9">
      <c r="A55" s="280">
        <v>281</v>
      </c>
      <c r="B55" s="25" t="s">
        <v>509</v>
      </c>
      <c r="C55" s="29">
        <v>2003</v>
      </c>
      <c r="D55" s="29" t="s">
        <v>3</v>
      </c>
      <c r="E55" s="29" t="s">
        <v>23</v>
      </c>
      <c r="F55" s="62" t="s">
        <v>464</v>
      </c>
      <c r="G55" s="44" t="s">
        <v>1035</v>
      </c>
      <c r="H55" s="277"/>
    </row>
    <row r="56" spans="1:9">
      <c r="A56" s="280">
        <v>171</v>
      </c>
      <c r="B56" s="25" t="s">
        <v>87</v>
      </c>
      <c r="C56" s="29">
        <v>2001</v>
      </c>
      <c r="D56" s="29" t="s">
        <v>3</v>
      </c>
      <c r="E56" s="29" t="s">
        <v>10</v>
      </c>
      <c r="F56" s="62" t="s">
        <v>265</v>
      </c>
      <c r="G56" s="44" t="s">
        <v>1035</v>
      </c>
      <c r="H56" s="277"/>
    </row>
    <row r="57" spans="1:9">
      <c r="A57" s="59">
        <v>103</v>
      </c>
      <c r="B57" s="295" t="s">
        <v>378</v>
      </c>
      <c r="C57" s="296">
        <v>2002</v>
      </c>
      <c r="D57" s="296" t="s">
        <v>3</v>
      </c>
      <c r="E57" s="296" t="s">
        <v>11</v>
      </c>
      <c r="F57" s="287" t="s">
        <v>723</v>
      </c>
      <c r="G57" s="288" t="s">
        <v>1035</v>
      </c>
      <c r="H57" s="45"/>
    </row>
    <row r="58" spans="1:9">
      <c r="A58" s="280"/>
      <c r="B58" s="25"/>
      <c r="C58" s="29"/>
      <c r="D58" s="29"/>
      <c r="E58" s="29"/>
      <c r="F58" s="62"/>
      <c r="G58" s="44" t="s">
        <v>1035</v>
      </c>
      <c r="H58" s="277"/>
    </row>
    <row r="59" spans="1:9">
      <c r="A59" s="280">
        <v>166</v>
      </c>
      <c r="B59" s="25" t="s">
        <v>63</v>
      </c>
      <c r="C59" s="29">
        <v>2001</v>
      </c>
      <c r="D59" s="29" t="s">
        <v>3</v>
      </c>
      <c r="E59" s="29" t="s">
        <v>10</v>
      </c>
      <c r="F59" s="62" t="s">
        <v>259</v>
      </c>
      <c r="G59" s="44" t="s">
        <v>1035</v>
      </c>
      <c r="H59" s="277"/>
    </row>
    <row r="60" spans="1:9">
      <c r="A60" s="280">
        <v>73</v>
      </c>
      <c r="B60" s="25" t="s">
        <v>351</v>
      </c>
      <c r="C60" s="29">
        <v>2003</v>
      </c>
      <c r="D60" s="29" t="s">
        <v>3</v>
      </c>
      <c r="E60" s="29" t="s">
        <v>37</v>
      </c>
      <c r="F60" s="62" t="s">
        <v>352</v>
      </c>
      <c r="G60" s="44" t="s">
        <v>1035</v>
      </c>
      <c r="H60" s="277"/>
    </row>
    <row r="61" spans="1:9">
      <c r="A61" s="280">
        <v>96</v>
      </c>
      <c r="B61" s="25" t="s">
        <v>373</v>
      </c>
      <c r="C61" s="29">
        <v>2002</v>
      </c>
      <c r="D61" s="29" t="s">
        <v>3</v>
      </c>
      <c r="E61" s="29" t="s">
        <v>11</v>
      </c>
      <c r="F61" s="62" t="s">
        <v>718</v>
      </c>
      <c r="G61" s="320" t="s">
        <v>1035</v>
      </c>
      <c r="H61" s="277"/>
    </row>
    <row r="62" spans="1:9">
      <c r="A62" s="280"/>
      <c r="B62" s="25"/>
      <c r="C62" s="29"/>
      <c r="D62" s="29"/>
      <c r="E62" s="29"/>
      <c r="F62" s="62"/>
      <c r="G62" s="289"/>
      <c r="H62" s="277"/>
    </row>
    <row r="63" spans="1:9">
      <c r="A63" s="280"/>
      <c r="B63" s="25"/>
      <c r="C63" s="29"/>
      <c r="D63" s="29"/>
      <c r="E63" s="29"/>
      <c r="F63" s="62"/>
      <c r="G63" s="44"/>
      <c r="H63" s="277"/>
    </row>
    <row r="64" spans="1:9">
      <c r="A64" s="280"/>
      <c r="B64" s="25"/>
      <c r="C64" s="29"/>
      <c r="D64" s="29"/>
      <c r="E64" s="29"/>
      <c r="F64" s="62"/>
      <c r="G64" s="44"/>
      <c r="H64" s="277"/>
    </row>
    <row r="65" spans="1:9">
      <c r="A65" s="280"/>
      <c r="B65" s="25"/>
      <c r="C65" s="29"/>
      <c r="D65" s="29"/>
      <c r="E65" s="29"/>
      <c r="F65" s="62"/>
      <c r="G65" s="44"/>
      <c r="H65" s="277"/>
    </row>
    <row r="66" spans="1:9">
      <c r="A66" s="280"/>
      <c r="B66" s="25"/>
      <c r="C66" s="29"/>
      <c r="D66" s="29"/>
      <c r="E66" s="29"/>
      <c r="F66" s="62"/>
      <c r="G66" s="44"/>
      <c r="H66" s="277"/>
    </row>
    <row r="67" spans="1:9">
      <c r="A67" s="294"/>
      <c r="B67" s="25"/>
      <c r="C67" s="29"/>
      <c r="D67" s="29"/>
      <c r="E67" s="29"/>
      <c r="F67" s="285"/>
      <c r="G67" s="289"/>
      <c r="H67" s="277"/>
    </row>
    <row r="68" spans="1:9">
      <c r="A68" s="280"/>
      <c r="B68" s="25"/>
      <c r="C68" s="29"/>
      <c r="D68" s="29"/>
      <c r="E68" s="29"/>
      <c r="F68" s="62"/>
      <c r="G68" s="44"/>
      <c r="H68" s="277"/>
    </row>
    <row r="69" spans="1:9">
      <c r="A69" s="280"/>
      <c r="B69" s="25"/>
      <c r="C69" s="29"/>
      <c r="D69" s="29"/>
      <c r="E69" s="29"/>
      <c r="F69" s="62"/>
      <c r="G69" s="44"/>
      <c r="H69" s="277"/>
    </row>
    <row r="70" spans="1:9">
      <c r="A70" s="280"/>
      <c r="B70" s="25"/>
      <c r="C70" s="29"/>
      <c r="D70" s="29"/>
      <c r="E70" s="29"/>
      <c r="F70" s="62"/>
      <c r="G70" s="44"/>
      <c r="H70" s="277"/>
    </row>
    <row r="71" spans="1:9">
      <c r="A71" s="280"/>
      <c r="B71" s="25"/>
      <c r="C71" s="29"/>
      <c r="D71" s="29"/>
      <c r="E71" s="29"/>
      <c r="F71" s="62"/>
      <c r="G71" s="44"/>
      <c r="H71" s="277"/>
    </row>
    <row r="72" spans="1:9">
      <c r="A72" s="280"/>
      <c r="B72" s="25"/>
      <c r="C72" s="29"/>
      <c r="D72" s="29"/>
      <c r="E72" s="29"/>
      <c r="F72" s="62"/>
      <c r="G72" s="44"/>
      <c r="H72" s="277"/>
    </row>
    <row r="73" spans="1:9">
      <c r="A73" s="280"/>
      <c r="B73" s="25"/>
      <c r="C73" s="29"/>
      <c r="D73" s="29"/>
      <c r="E73" s="29"/>
      <c r="F73" s="62"/>
      <c r="G73" s="289"/>
      <c r="H73" s="277"/>
    </row>
    <row r="74" spans="1:9">
      <c r="A74" s="59"/>
      <c r="B74" s="295"/>
      <c r="C74" s="296"/>
      <c r="D74" s="296"/>
      <c r="E74" s="296"/>
      <c r="F74" s="287"/>
      <c r="G74" s="46"/>
      <c r="H74" s="46"/>
      <c r="I74" s="30"/>
    </row>
    <row r="75" spans="1:9">
      <c r="A75" s="280"/>
      <c r="B75" s="25"/>
      <c r="C75" s="29"/>
      <c r="D75" s="29"/>
      <c r="E75" s="29"/>
      <c r="F75" s="62"/>
      <c r="G75" s="44"/>
      <c r="H75" s="277"/>
    </row>
    <row r="76" spans="1:9">
      <c r="A76" s="280"/>
      <c r="B76" s="25"/>
      <c r="C76" s="29"/>
      <c r="D76" s="29"/>
      <c r="E76" s="29"/>
      <c r="F76" s="62"/>
      <c r="G76" s="44"/>
      <c r="H76" s="277"/>
    </row>
    <row r="77" spans="1:9">
      <c r="A77" s="280"/>
      <c r="B77" s="25"/>
      <c r="C77" s="29"/>
      <c r="D77" s="29"/>
      <c r="E77" s="29"/>
      <c r="F77" s="62"/>
      <c r="G77" s="44"/>
      <c r="H77" s="277"/>
    </row>
    <row r="78" spans="1:9">
      <c r="A78" s="280"/>
      <c r="B78" s="25"/>
      <c r="C78" s="29"/>
      <c r="D78" s="29"/>
      <c r="E78" s="29"/>
      <c r="F78" s="62"/>
      <c r="G78" s="44"/>
      <c r="H78" s="277"/>
    </row>
    <row r="79" spans="1:9">
      <c r="A79" s="280"/>
      <c r="B79" s="25"/>
      <c r="C79" s="29"/>
      <c r="D79" s="29"/>
      <c r="E79" s="29"/>
      <c r="F79" s="62"/>
      <c r="G79" s="44"/>
      <c r="H79" s="277"/>
    </row>
    <row r="80" spans="1:9">
      <c r="A80" s="294"/>
      <c r="B80" s="25"/>
      <c r="C80" s="29"/>
      <c r="D80" s="29"/>
      <c r="E80" s="29"/>
      <c r="F80" s="285"/>
      <c r="G80" s="289"/>
      <c r="H80" s="277"/>
    </row>
    <row r="81" spans="1:8">
      <c r="A81" s="59"/>
      <c r="B81" s="295"/>
      <c r="C81" s="296"/>
      <c r="D81" s="296"/>
      <c r="E81" s="296"/>
      <c r="F81" s="287"/>
      <c r="G81" s="46"/>
      <c r="H81" s="46"/>
    </row>
    <row r="82" spans="1:8">
      <c r="A82" s="280"/>
      <c r="B82" s="25"/>
      <c r="C82" s="29"/>
      <c r="D82" s="29"/>
      <c r="E82" s="29"/>
      <c r="F82" s="62"/>
      <c r="G82" s="44"/>
      <c r="H82" s="277"/>
    </row>
    <row r="83" spans="1:8">
      <c r="A83" s="280"/>
      <c r="B83" s="25"/>
      <c r="C83" s="29"/>
      <c r="D83" s="29"/>
      <c r="E83" s="29"/>
      <c r="F83" s="62"/>
      <c r="G83" s="289"/>
      <c r="H83" s="277"/>
    </row>
    <row r="84" spans="1:8">
      <c r="A84" s="280"/>
      <c r="B84" s="25"/>
      <c r="C84" s="29"/>
      <c r="D84" s="29"/>
      <c r="E84" s="29"/>
      <c r="F84" s="62"/>
      <c r="G84" s="44"/>
      <c r="H84" s="277"/>
    </row>
    <row r="85" spans="1:8">
      <c r="A85" s="280"/>
      <c r="B85" s="25"/>
      <c r="C85" s="29"/>
      <c r="D85" s="29"/>
      <c r="E85" s="29"/>
      <c r="F85" s="285"/>
      <c r="G85" s="289"/>
      <c r="H85" s="277"/>
    </row>
    <row r="86" spans="1:8">
      <c r="A86" s="280"/>
      <c r="B86" s="25"/>
      <c r="C86" s="29"/>
      <c r="D86" s="29"/>
      <c r="E86" s="29"/>
      <c r="F86" s="62"/>
      <c r="G86" s="44"/>
      <c r="H86" s="277"/>
    </row>
    <row r="87" spans="1:8">
      <c r="A87" s="280"/>
      <c r="B87" s="25"/>
      <c r="C87" s="29"/>
      <c r="D87" s="29"/>
      <c r="E87" s="29"/>
      <c r="F87" s="62"/>
      <c r="G87" s="44"/>
      <c r="H87" s="277"/>
    </row>
    <row r="88" spans="1:8">
      <c r="A88" s="280"/>
      <c r="B88" s="25"/>
      <c r="C88" s="29"/>
      <c r="D88" s="29"/>
      <c r="E88" s="29"/>
      <c r="F88" s="62"/>
      <c r="G88" s="44"/>
      <c r="H88" s="277"/>
    </row>
    <row r="89" spans="1:8">
      <c r="A89" s="280"/>
      <c r="B89" s="25"/>
      <c r="C89" s="29"/>
      <c r="D89" s="29"/>
      <c r="E89" s="29"/>
      <c r="F89" s="62"/>
      <c r="G89" s="44"/>
      <c r="H89" s="277"/>
    </row>
    <row r="90" spans="1:8">
      <c r="A90" s="280"/>
      <c r="B90" s="25"/>
      <c r="C90" s="29"/>
      <c r="D90" s="29"/>
      <c r="E90" s="29"/>
      <c r="F90" s="62"/>
      <c r="G90" s="44"/>
      <c r="H90" s="277"/>
    </row>
    <row r="91" spans="1:8">
      <c r="A91" s="280"/>
      <c r="B91" s="25"/>
      <c r="C91" s="29"/>
      <c r="D91" s="29"/>
      <c r="E91" s="29"/>
      <c r="F91" s="62"/>
      <c r="G91" s="44"/>
      <c r="H91" s="277"/>
    </row>
    <row r="92" spans="1:8">
      <c r="A92" s="280"/>
      <c r="B92" s="25"/>
      <c r="C92" s="29"/>
      <c r="D92" s="29"/>
      <c r="E92" s="29"/>
      <c r="F92" s="62"/>
      <c r="G92" s="44"/>
      <c r="H92" s="277"/>
    </row>
    <row r="93" spans="1:8">
      <c r="A93" s="280"/>
      <c r="B93" s="25"/>
      <c r="C93" s="29"/>
      <c r="D93" s="29"/>
      <c r="E93" s="29"/>
      <c r="F93" s="62"/>
      <c r="G93" s="289"/>
      <c r="H93" s="277"/>
    </row>
    <row r="94" spans="1:8">
      <c r="A94" s="280"/>
      <c r="B94" s="25"/>
      <c r="C94" s="29"/>
      <c r="D94" s="29"/>
      <c r="E94" s="29"/>
      <c r="F94" s="62"/>
      <c r="G94" s="44"/>
      <c r="H94" s="277"/>
    </row>
    <row r="95" spans="1:8">
      <c r="A95" s="280"/>
      <c r="B95" s="25"/>
      <c r="C95" s="29"/>
      <c r="D95" s="29"/>
      <c r="E95" s="29"/>
      <c r="F95" s="62"/>
      <c r="G95" s="44"/>
      <c r="H95" s="277"/>
    </row>
    <row r="96" spans="1:8">
      <c r="A96" s="280"/>
      <c r="B96" s="25"/>
      <c r="C96" s="29"/>
      <c r="D96" s="29"/>
      <c r="E96" s="29"/>
      <c r="F96" s="62"/>
      <c r="G96" s="44"/>
      <c r="H96" s="277"/>
    </row>
    <row r="97" spans="1:8">
      <c r="A97" s="280"/>
      <c r="B97" s="25"/>
      <c r="C97" s="29"/>
      <c r="D97" s="29"/>
      <c r="E97" s="29"/>
      <c r="F97" s="62"/>
      <c r="G97" s="44"/>
      <c r="H97" s="277"/>
    </row>
    <row r="98" spans="1:8">
      <c r="A98" s="280"/>
      <c r="B98" s="25"/>
      <c r="C98" s="29"/>
      <c r="D98" s="29"/>
      <c r="E98" s="29"/>
      <c r="F98" s="62"/>
      <c r="G98" s="44"/>
      <c r="H98" s="277"/>
    </row>
    <row r="99" spans="1:8">
      <c r="A99" s="280"/>
      <c r="B99" s="25"/>
      <c r="C99" s="29"/>
      <c r="D99" s="29"/>
      <c r="E99" s="29"/>
      <c r="F99" s="62"/>
      <c r="G99" s="44"/>
      <c r="H99" s="277"/>
    </row>
    <row r="100" spans="1:8">
      <c r="A100" s="59"/>
      <c r="B100" s="295"/>
      <c r="C100" s="296"/>
      <c r="D100" s="296"/>
      <c r="E100" s="296"/>
      <c r="F100" s="287"/>
      <c r="G100" s="46"/>
      <c r="H100" s="46"/>
    </row>
    <row r="101" spans="1:8">
      <c r="A101" s="280"/>
      <c r="B101" s="25"/>
      <c r="C101" s="29"/>
      <c r="D101" s="29"/>
      <c r="E101" s="29"/>
      <c r="F101" s="62"/>
      <c r="G101" s="44"/>
      <c r="H101" s="277"/>
    </row>
    <row r="102" spans="1:8">
      <c r="A102" s="280"/>
      <c r="B102" s="25"/>
      <c r="C102" s="29"/>
      <c r="D102" s="29"/>
      <c r="E102" s="29"/>
      <c r="F102" s="62"/>
      <c r="G102" s="44"/>
      <c r="H102" s="277"/>
    </row>
    <row r="103" spans="1:8">
      <c r="A103" s="280"/>
      <c r="B103" s="25"/>
      <c r="C103" s="29"/>
      <c r="D103" s="29"/>
      <c r="E103" s="29"/>
      <c r="F103" s="62"/>
      <c r="G103" s="44"/>
      <c r="H103" s="277"/>
    </row>
    <row r="104" spans="1:8">
      <c r="A104" s="59"/>
      <c r="B104" s="295"/>
      <c r="C104" s="296"/>
      <c r="D104" s="296"/>
      <c r="E104" s="296"/>
      <c r="F104" s="287"/>
      <c r="G104" s="46"/>
      <c r="H104" s="46"/>
    </row>
    <row r="105" spans="1:8">
      <c r="A105" s="280"/>
      <c r="B105" s="25"/>
      <c r="C105" s="29"/>
      <c r="D105" s="29"/>
      <c r="E105" s="29"/>
      <c r="F105" s="62"/>
      <c r="G105" s="44"/>
      <c r="H105" s="277"/>
    </row>
    <row r="106" spans="1:8">
      <c r="A106" s="293"/>
      <c r="B106" s="23"/>
      <c r="C106" s="48"/>
      <c r="D106" s="37"/>
      <c r="E106" s="37"/>
      <c r="F106" s="287"/>
      <c r="G106" s="288"/>
      <c r="H106" s="45"/>
    </row>
    <row r="107" spans="1:8">
      <c r="A107" s="280"/>
      <c r="B107" s="25"/>
      <c r="C107" s="29"/>
      <c r="D107" s="29"/>
      <c r="E107" s="29"/>
      <c r="F107" s="62"/>
      <c r="G107" s="44"/>
      <c r="H107" s="277"/>
    </row>
    <row r="108" spans="1:8">
      <c r="A108" s="280"/>
      <c r="B108" s="25"/>
      <c r="C108" s="29"/>
      <c r="D108" s="29"/>
      <c r="E108" s="29"/>
      <c r="F108" s="62"/>
      <c r="G108" s="44"/>
      <c r="H108" s="277"/>
    </row>
    <row r="109" spans="1:8">
      <c r="A109" s="280"/>
      <c r="B109" s="25"/>
      <c r="C109" s="29"/>
      <c r="D109" s="29"/>
      <c r="E109" s="29"/>
      <c r="F109" s="62"/>
      <c r="G109" s="44"/>
      <c r="H109" s="277"/>
    </row>
    <row r="110" spans="1:8">
      <c r="A110" s="280"/>
      <c r="B110" s="25"/>
      <c r="C110" s="29"/>
      <c r="D110" s="29"/>
      <c r="E110" s="29"/>
      <c r="F110" s="62"/>
      <c r="G110" s="44"/>
      <c r="H110" s="277"/>
    </row>
    <row r="111" spans="1:8">
      <c r="A111" s="280"/>
      <c r="B111" s="25"/>
      <c r="C111" s="29"/>
      <c r="D111" s="29"/>
      <c r="E111" s="29"/>
      <c r="F111" s="62"/>
      <c r="G111" s="44"/>
      <c r="H111" s="277"/>
    </row>
    <row r="112" spans="1:8">
      <c r="A112" s="280"/>
      <c r="B112" s="25"/>
      <c r="C112" s="29"/>
      <c r="D112" s="29"/>
      <c r="E112" s="29"/>
      <c r="F112" s="62"/>
      <c r="G112" s="44"/>
      <c r="H112" s="277"/>
    </row>
    <row r="113" spans="1:8">
      <c r="A113" s="280"/>
      <c r="B113" s="25"/>
      <c r="C113" s="29"/>
      <c r="D113" s="29"/>
      <c r="E113" s="29"/>
      <c r="F113" s="62"/>
      <c r="G113" s="44"/>
      <c r="H113" s="277"/>
    </row>
    <row r="114" spans="1:8">
      <c r="A114" s="280"/>
      <c r="B114" s="25"/>
      <c r="C114" s="29"/>
      <c r="D114" s="29"/>
      <c r="E114" s="29"/>
      <c r="F114" s="62"/>
      <c r="G114" s="44"/>
      <c r="H114" s="277"/>
    </row>
    <row r="115" spans="1:8">
      <c r="A115" s="294"/>
      <c r="B115" s="25"/>
      <c r="C115" s="29"/>
      <c r="D115" s="29"/>
      <c r="E115" s="29"/>
      <c r="F115" s="285"/>
      <c r="G115" s="289"/>
      <c r="H115" s="277"/>
    </row>
    <row r="116" spans="1:8">
      <c r="A116" s="280"/>
      <c r="B116" s="25"/>
      <c r="C116" s="29"/>
      <c r="D116" s="29"/>
      <c r="E116" s="29"/>
      <c r="F116" s="62"/>
      <c r="G116" s="44"/>
      <c r="H116" s="277"/>
    </row>
    <row r="117" spans="1:8">
      <c r="A117" s="280"/>
      <c r="B117" s="25"/>
      <c r="C117" s="29"/>
      <c r="D117" s="29"/>
      <c r="E117" s="29"/>
      <c r="F117" s="62"/>
      <c r="G117" s="44"/>
      <c r="H117" s="277"/>
    </row>
    <row r="118" spans="1:8">
      <c r="A118" s="280"/>
      <c r="B118" s="25"/>
      <c r="C118" s="29"/>
      <c r="D118" s="29"/>
      <c r="E118" s="29"/>
      <c r="F118" s="62"/>
      <c r="G118" s="44"/>
      <c r="H118" s="277"/>
    </row>
    <row r="119" spans="1:8">
      <c r="A119" s="280"/>
      <c r="B119" s="25"/>
      <c r="C119" s="29"/>
      <c r="D119" s="29"/>
      <c r="E119" s="29"/>
      <c r="F119" s="62"/>
      <c r="G119" s="44"/>
      <c r="H119" s="277"/>
    </row>
    <row r="120" spans="1:8">
      <c r="A120" s="280"/>
      <c r="B120" s="25"/>
      <c r="C120" s="29"/>
      <c r="D120" s="29"/>
      <c r="E120" s="29"/>
      <c r="F120" s="62"/>
      <c r="G120" s="44"/>
      <c r="H120" s="277"/>
    </row>
    <row r="121" spans="1:8">
      <c r="A121" s="280"/>
      <c r="B121" s="25"/>
      <c r="C121" s="29"/>
      <c r="D121" s="29"/>
      <c r="E121" s="29"/>
      <c r="F121" s="62"/>
      <c r="G121" s="44"/>
      <c r="H121" s="277"/>
    </row>
    <row r="122" spans="1:8">
      <c r="A122" s="280"/>
      <c r="B122" s="25"/>
      <c r="C122" s="29"/>
      <c r="D122" s="29"/>
      <c r="E122" s="29"/>
      <c r="F122" s="62"/>
      <c r="G122" s="44"/>
      <c r="H122" s="277"/>
    </row>
    <row r="123" spans="1:8">
      <c r="A123" s="280"/>
      <c r="B123" s="25"/>
      <c r="C123" s="29"/>
      <c r="D123" s="29"/>
      <c r="E123" s="29"/>
      <c r="F123" s="62"/>
      <c r="G123" s="44"/>
      <c r="H123" s="277"/>
    </row>
    <row r="124" spans="1:8">
      <c r="A124" s="280"/>
      <c r="B124" s="25"/>
      <c r="C124" s="29"/>
      <c r="D124" s="29"/>
      <c r="E124" s="29"/>
      <c r="F124" s="62"/>
      <c r="G124" s="44"/>
      <c r="H124" s="277"/>
    </row>
    <row r="125" spans="1:8">
      <c r="A125" s="280"/>
      <c r="B125" s="25"/>
      <c r="C125" s="29"/>
      <c r="D125" s="29"/>
      <c r="E125" s="29"/>
      <c r="F125" s="62"/>
      <c r="G125" s="44"/>
      <c r="H125" s="277"/>
    </row>
    <row r="126" spans="1:8">
      <c r="A126" s="59"/>
      <c r="B126" s="299"/>
      <c r="C126" s="297"/>
      <c r="D126" s="296"/>
      <c r="E126" s="300"/>
      <c r="F126" s="287"/>
      <c r="G126" s="46"/>
      <c r="H126" s="47"/>
    </row>
    <row r="127" spans="1:8">
      <c r="A127" s="280"/>
      <c r="B127" s="25"/>
      <c r="C127" s="29"/>
      <c r="D127" s="29"/>
      <c r="E127" s="29"/>
      <c r="F127" s="62"/>
      <c r="G127" s="44"/>
      <c r="H127" s="277"/>
    </row>
    <row r="128" spans="1:8">
      <c r="A128" s="280"/>
      <c r="B128" s="25"/>
      <c r="C128" s="29"/>
      <c r="D128" s="29"/>
      <c r="E128" s="29"/>
      <c r="F128" s="62"/>
      <c r="G128" s="44"/>
      <c r="H128" s="277"/>
    </row>
    <row r="129" spans="1:9">
      <c r="A129" s="280"/>
      <c r="B129" s="25"/>
      <c r="C129" s="29"/>
      <c r="D129" s="29"/>
      <c r="E129" s="29"/>
      <c r="F129" s="62"/>
      <c r="G129" s="44"/>
      <c r="H129" s="277"/>
    </row>
    <row r="130" spans="1:9">
      <c r="A130" s="280"/>
      <c r="B130" s="25"/>
      <c r="C130" s="29"/>
      <c r="D130" s="29"/>
      <c r="E130" s="29"/>
      <c r="F130" s="62"/>
      <c r="G130" s="44"/>
      <c r="H130" s="277"/>
    </row>
    <row r="131" spans="1:9">
      <c r="A131" s="280"/>
      <c r="B131" s="25"/>
      <c r="C131" s="29"/>
      <c r="D131" s="29"/>
      <c r="E131" s="29"/>
      <c r="F131" s="62"/>
      <c r="G131" s="44"/>
      <c r="H131" s="277"/>
    </row>
    <row r="132" spans="1:9">
      <c r="A132" s="280"/>
      <c r="B132" s="25"/>
      <c r="C132" s="29"/>
      <c r="D132" s="29"/>
      <c r="E132" s="29"/>
      <c r="F132" s="62"/>
      <c r="G132" s="44"/>
      <c r="H132" s="277"/>
    </row>
    <row r="133" spans="1:9">
      <c r="A133" s="280"/>
      <c r="B133" s="25"/>
      <c r="C133" s="29"/>
      <c r="D133" s="29"/>
      <c r="E133" s="29"/>
      <c r="F133" s="62"/>
      <c r="G133" s="44"/>
      <c r="H133" s="277"/>
    </row>
    <row r="134" spans="1:9">
      <c r="A134" s="280"/>
      <c r="B134" s="25"/>
      <c r="C134" s="29"/>
      <c r="D134" s="29"/>
      <c r="E134" s="29"/>
      <c r="F134" s="62"/>
      <c r="G134" s="44"/>
      <c r="H134" s="277"/>
    </row>
    <row r="135" spans="1:9">
      <c r="A135" s="280"/>
      <c r="B135" s="25"/>
      <c r="C135" s="29"/>
      <c r="D135" s="29"/>
      <c r="E135" s="29"/>
      <c r="F135" s="62"/>
      <c r="G135" s="44"/>
      <c r="H135" s="277"/>
    </row>
    <row r="136" spans="1:9">
      <c r="A136" s="280"/>
      <c r="B136" s="25"/>
      <c r="C136" s="29"/>
      <c r="D136" s="29"/>
      <c r="E136" s="29"/>
      <c r="F136" s="62"/>
      <c r="G136" s="44"/>
      <c r="H136" s="277"/>
    </row>
    <row r="137" spans="1:9">
      <c r="A137" s="280"/>
      <c r="B137" s="25"/>
      <c r="C137" s="29"/>
      <c r="D137" s="29"/>
      <c r="E137" s="29"/>
      <c r="F137" s="62"/>
      <c r="G137" s="44"/>
      <c r="H137" s="277"/>
    </row>
    <row r="138" spans="1:9">
      <c r="A138" s="280"/>
      <c r="B138" s="25"/>
      <c r="C138" s="29"/>
      <c r="D138" s="29"/>
      <c r="E138" s="29"/>
      <c r="F138" s="62"/>
      <c r="G138" s="289"/>
      <c r="H138" s="277"/>
    </row>
    <row r="139" spans="1:9">
      <c r="A139" s="280"/>
      <c r="B139" s="25"/>
      <c r="C139" s="29"/>
      <c r="D139" s="29"/>
      <c r="E139" s="29"/>
      <c r="F139" s="62"/>
      <c r="G139" s="44"/>
      <c r="H139" s="277"/>
    </row>
    <row r="140" spans="1:9">
      <c r="A140" s="280"/>
      <c r="B140" s="25"/>
      <c r="C140" s="29"/>
      <c r="D140" s="29"/>
      <c r="E140" s="29"/>
      <c r="F140" s="62"/>
      <c r="G140" s="44"/>
      <c r="H140" s="277"/>
    </row>
    <row r="141" spans="1:9">
      <c r="A141" s="280"/>
      <c r="B141" s="25"/>
      <c r="C141" s="29"/>
      <c r="D141" s="29"/>
      <c r="E141" s="29"/>
      <c r="F141" s="62"/>
      <c r="G141" s="44"/>
      <c r="H141" s="277"/>
    </row>
    <row r="142" spans="1:9">
      <c r="A142" s="59"/>
      <c r="B142" s="108"/>
      <c r="C142" s="57"/>
      <c r="D142" s="57"/>
      <c r="E142" s="57"/>
      <c r="F142" s="24"/>
      <c r="G142" s="47"/>
      <c r="H142" s="46"/>
      <c r="I142" s="30"/>
    </row>
    <row r="143" spans="1:9">
      <c r="A143" s="280"/>
      <c r="B143" s="25"/>
      <c r="C143" s="29"/>
      <c r="D143" s="29"/>
      <c r="E143" s="29"/>
      <c r="F143" s="62"/>
      <c r="G143" s="44"/>
      <c r="H143" s="277"/>
    </row>
    <row r="144" spans="1:9">
      <c r="A144" s="280"/>
      <c r="B144" s="25"/>
      <c r="C144" s="29"/>
      <c r="D144" s="29"/>
      <c r="E144" s="29"/>
      <c r="F144" s="62"/>
      <c r="G144" s="44"/>
      <c r="H144" s="277"/>
    </row>
    <row r="145" spans="1:8">
      <c r="A145" s="280"/>
      <c r="B145" s="25"/>
      <c r="C145" s="29"/>
      <c r="D145" s="29"/>
      <c r="E145" s="29"/>
      <c r="F145" s="62"/>
      <c r="G145" s="44"/>
      <c r="H145" s="277"/>
    </row>
    <row r="146" spans="1:8">
      <c r="A146" s="280"/>
      <c r="B146" s="25"/>
      <c r="C146" s="29"/>
      <c r="D146" s="29"/>
      <c r="E146" s="29"/>
      <c r="F146" s="285"/>
      <c r="G146" s="289"/>
      <c r="H146" s="277"/>
    </row>
    <row r="147" spans="1:8">
      <c r="A147" s="280"/>
      <c r="B147" s="25"/>
      <c r="C147" s="29"/>
      <c r="D147" s="29"/>
      <c r="E147" s="29"/>
      <c r="F147" s="62"/>
      <c r="G147" s="289"/>
      <c r="H147" s="277"/>
    </row>
    <row r="148" spans="1:8">
      <c r="A148" s="280"/>
      <c r="B148" s="25"/>
      <c r="C148" s="29"/>
      <c r="D148" s="29"/>
      <c r="E148" s="29"/>
      <c r="F148" s="62"/>
      <c r="G148" s="44"/>
      <c r="H148" s="277"/>
    </row>
    <row r="149" spans="1:8">
      <c r="A149" s="280"/>
      <c r="B149" s="25"/>
      <c r="C149" s="29"/>
      <c r="D149" s="29"/>
      <c r="E149" s="29"/>
      <c r="F149" s="285"/>
      <c r="G149" s="289"/>
      <c r="H149" s="277"/>
    </row>
    <row r="150" spans="1:8">
      <c r="A150" s="280"/>
      <c r="B150" s="25"/>
      <c r="C150" s="29"/>
      <c r="D150" s="29"/>
      <c r="E150" s="29"/>
      <c r="F150" s="62"/>
      <c r="G150" s="289"/>
      <c r="H150" s="277"/>
    </row>
    <row r="151" spans="1:8">
      <c r="A151" s="280"/>
      <c r="B151" s="25"/>
      <c r="C151" s="29"/>
      <c r="D151" s="29"/>
      <c r="E151" s="29"/>
      <c r="F151" s="62"/>
      <c r="G151" s="44"/>
      <c r="H151" s="277"/>
    </row>
    <row r="152" spans="1:8">
      <c r="A152" s="280"/>
      <c r="B152" s="25"/>
      <c r="C152" s="29"/>
      <c r="D152" s="29"/>
      <c r="E152" s="29"/>
      <c r="F152" s="62"/>
      <c r="G152" s="44"/>
      <c r="H152" s="277"/>
    </row>
    <row r="153" spans="1:8">
      <c r="A153" s="280"/>
      <c r="B153" s="25"/>
      <c r="C153" s="29"/>
      <c r="D153" s="29"/>
      <c r="E153" s="29"/>
      <c r="F153" s="62"/>
      <c r="G153" s="44"/>
      <c r="H153" s="277"/>
    </row>
    <row r="154" spans="1:8">
      <c r="A154" s="280"/>
      <c r="B154" s="25"/>
      <c r="C154" s="29"/>
      <c r="D154" s="29"/>
      <c r="E154" s="29"/>
      <c r="F154" s="62"/>
      <c r="G154" s="44"/>
      <c r="H154" s="277"/>
    </row>
    <row r="155" spans="1:8">
      <c r="A155" s="280"/>
      <c r="B155" s="25"/>
      <c r="C155" s="29"/>
      <c r="D155" s="29"/>
      <c r="E155" s="29"/>
      <c r="F155" s="62"/>
      <c r="G155" s="44"/>
      <c r="H155" s="277"/>
    </row>
    <row r="156" spans="1:8">
      <c r="A156" s="280"/>
      <c r="B156" s="25"/>
      <c r="C156" s="29"/>
      <c r="D156" s="29"/>
      <c r="E156" s="29"/>
      <c r="F156" s="62"/>
      <c r="G156" s="44"/>
      <c r="H156" s="277"/>
    </row>
    <row r="157" spans="1:8">
      <c r="A157" s="280"/>
      <c r="B157" s="25"/>
      <c r="C157" s="29"/>
      <c r="D157" s="29"/>
      <c r="E157" s="29"/>
      <c r="F157" s="62"/>
      <c r="G157" s="44"/>
      <c r="H157" s="277"/>
    </row>
    <row r="158" spans="1:8">
      <c r="A158" s="280"/>
      <c r="B158" s="25"/>
      <c r="C158" s="29"/>
      <c r="D158" s="29"/>
      <c r="E158" s="29"/>
      <c r="F158" s="62"/>
      <c r="G158" s="44"/>
      <c r="H158" s="277"/>
    </row>
    <row r="159" spans="1:8">
      <c r="A159" s="280"/>
      <c r="B159" s="25"/>
      <c r="C159" s="29"/>
      <c r="D159" s="29"/>
      <c r="E159" s="29"/>
      <c r="F159" s="62"/>
      <c r="G159" s="44"/>
      <c r="H159" s="277"/>
    </row>
    <row r="160" spans="1:8">
      <c r="A160" s="59"/>
      <c r="B160" s="41"/>
      <c r="C160" s="297"/>
      <c r="D160" s="297"/>
      <c r="E160" s="297"/>
      <c r="F160" s="285"/>
      <c r="G160" s="289"/>
      <c r="H160" s="289"/>
    </row>
    <row r="161" spans="1:8">
      <c r="A161" s="280"/>
      <c r="B161" s="25"/>
      <c r="C161" s="29"/>
      <c r="D161" s="29"/>
      <c r="E161" s="29"/>
      <c r="F161" s="62"/>
      <c r="G161" s="44"/>
      <c r="H161" s="277"/>
    </row>
    <row r="162" spans="1:8">
      <c r="A162" s="294"/>
      <c r="B162" s="25"/>
      <c r="C162" s="29"/>
      <c r="D162" s="29"/>
      <c r="E162" s="29"/>
      <c r="F162" s="285"/>
      <c r="G162" s="289"/>
      <c r="H162" s="277"/>
    </row>
    <row r="163" spans="1:8">
      <c r="A163" s="280"/>
      <c r="B163" s="25"/>
      <c r="C163" s="29"/>
      <c r="D163" s="29"/>
      <c r="E163" s="29"/>
      <c r="F163" s="62"/>
      <c r="G163" s="44"/>
      <c r="H163" s="277"/>
    </row>
    <row r="164" spans="1:8">
      <c r="A164" s="280"/>
      <c r="B164" s="25"/>
      <c r="C164" s="29"/>
      <c r="D164" s="29"/>
      <c r="E164" s="29"/>
      <c r="F164" s="62"/>
      <c r="G164" s="44"/>
      <c r="H164" s="277"/>
    </row>
    <row r="165" spans="1:8">
      <c r="A165" s="280"/>
      <c r="B165" s="25"/>
      <c r="C165" s="29"/>
      <c r="D165" s="29"/>
      <c r="E165" s="29"/>
      <c r="F165" s="62"/>
      <c r="G165" s="44"/>
      <c r="H165" s="277"/>
    </row>
    <row r="166" spans="1:8">
      <c r="A166" s="280"/>
      <c r="B166" s="25"/>
      <c r="C166" s="29"/>
      <c r="D166" s="29"/>
      <c r="E166" s="29"/>
      <c r="F166" s="62"/>
      <c r="G166" s="44"/>
      <c r="H166" s="277"/>
    </row>
    <row r="167" spans="1:8">
      <c r="A167" s="280"/>
      <c r="B167" s="25"/>
      <c r="C167" s="29"/>
      <c r="D167" s="29"/>
      <c r="E167" s="29"/>
      <c r="F167" s="62"/>
      <c r="G167" s="44"/>
      <c r="H167" s="277"/>
    </row>
    <row r="168" spans="1:8">
      <c r="A168" s="280"/>
      <c r="B168" s="25"/>
      <c r="C168" s="29"/>
      <c r="D168" s="29"/>
      <c r="E168" s="29"/>
      <c r="F168" s="62"/>
      <c r="G168" s="44"/>
      <c r="H168" s="277"/>
    </row>
    <row r="169" spans="1:8">
      <c r="A169" s="280"/>
      <c r="B169" s="25"/>
      <c r="C169" s="29"/>
      <c r="D169" s="29"/>
      <c r="E169" s="29"/>
      <c r="F169" s="62"/>
      <c r="G169" s="44"/>
      <c r="H169" s="277"/>
    </row>
    <row r="170" spans="1:8">
      <c r="A170" s="280"/>
      <c r="B170" s="25"/>
      <c r="C170" s="29"/>
      <c r="D170" s="29"/>
      <c r="E170" s="29"/>
      <c r="F170" s="62"/>
      <c r="G170" s="44"/>
      <c r="H170" s="277"/>
    </row>
    <row r="171" spans="1:8">
      <c r="A171" s="280"/>
      <c r="B171" s="25"/>
      <c r="C171" s="29"/>
      <c r="D171" s="29"/>
      <c r="E171" s="29"/>
      <c r="F171" s="62"/>
      <c r="G171" s="44"/>
      <c r="H171" s="277"/>
    </row>
    <row r="172" spans="1:8">
      <c r="A172" s="280">
        <v>81</v>
      </c>
      <c r="B172" s="25" t="s">
        <v>360</v>
      </c>
      <c r="C172" s="29">
        <v>2007</v>
      </c>
      <c r="D172" s="29" t="s">
        <v>3</v>
      </c>
      <c r="E172" s="29" t="s">
        <v>11</v>
      </c>
      <c r="F172" s="62" t="s">
        <v>127</v>
      </c>
      <c r="G172" s="44"/>
      <c r="H172" s="277"/>
    </row>
    <row r="173" spans="1:8">
      <c r="A173" s="280"/>
      <c r="B173" s="25"/>
      <c r="C173" s="29"/>
      <c r="D173" s="29"/>
      <c r="E173" s="29"/>
      <c r="F173" s="62"/>
      <c r="G173" s="44"/>
      <c r="H173" s="277"/>
    </row>
  </sheetData>
  <mergeCells count="2">
    <mergeCell ref="A1:I1"/>
    <mergeCell ref="A2:I2"/>
  </mergeCells>
  <dataValidations count="1">
    <dataValidation type="list" allowBlank="1" showInputMessage="1" showErrorMessage="1" sqref="A2">
      <formula1>#REF!</formula1>
    </dataValidation>
  </dataValidations>
  <pageMargins left="0.49" right="0.27" top="0.28999999999999998" bottom="0.18" header="0.18" footer="0.2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L121"/>
  <sheetViews>
    <sheetView topLeftCell="A19" workbookViewId="0">
      <selection activeCell="M34" sqref="M34"/>
    </sheetView>
  </sheetViews>
  <sheetFormatPr defaultColWidth="9.140625" defaultRowHeight="15"/>
  <cols>
    <col min="1" max="1" width="5" style="281" customWidth="1"/>
    <col min="2" max="2" width="18.140625" style="26" bestFit="1" customWidth="1"/>
    <col min="3" max="4" width="7" style="26" customWidth="1"/>
    <col min="5" max="5" width="15.5703125" style="26" customWidth="1"/>
    <col min="6" max="6" width="11.85546875" style="43" customWidth="1"/>
    <col min="7" max="7" width="9.140625" style="282" customWidth="1"/>
    <col min="8" max="8" width="9.140625" style="278" customWidth="1"/>
    <col min="9" max="9" width="10.28515625" style="26" customWidth="1"/>
    <col min="10" max="16384" width="9.140625" style="26"/>
  </cols>
  <sheetData>
    <row r="1" spans="1:12" ht="15" customHeight="1">
      <c r="A1" s="352" t="s">
        <v>766</v>
      </c>
      <c r="B1" s="352"/>
      <c r="C1" s="352"/>
      <c r="D1" s="352"/>
      <c r="E1" s="352"/>
      <c r="F1" s="352"/>
      <c r="G1" s="352"/>
      <c r="H1" s="352"/>
      <c r="I1" s="352"/>
    </row>
    <row r="2" spans="1:12" ht="15.75" customHeight="1">
      <c r="A2" s="353"/>
      <c r="B2" s="353"/>
      <c r="C2" s="353"/>
      <c r="D2" s="353"/>
      <c r="E2" s="353"/>
      <c r="F2" s="353"/>
      <c r="G2" s="353"/>
      <c r="H2" s="353"/>
      <c r="I2" s="353"/>
    </row>
    <row r="4" spans="1:12">
      <c r="A4" s="279" t="s">
        <v>79</v>
      </c>
      <c r="B4" s="27" t="s">
        <v>24</v>
      </c>
      <c r="C4" s="27" t="s">
        <v>25</v>
      </c>
      <c r="D4" s="27" t="s">
        <v>26</v>
      </c>
      <c r="E4" s="27" t="s">
        <v>27</v>
      </c>
      <c r="F4" s="28" t="s">
        <v>33</v>
      </c>
      <c r="G4" s="284" t="s">
        <v>34</v>
      </c>
      <c r="H4" s="326" t="s">
        <v>104</v>
      </c>
      <c r="I4" s="26" t="s">
        <v>83</v>
      </c>
    </row>
    <row r="5" spans="1:12">
      <c r="A5" s="280">
        <v>260</v>
      </c>
      <c r="B5" s="25" t="s">
        <v>491</v>
      </c>
      <c r="C5" s="29">
        <v>2004</v>
      </c>
      <c r="D5" s="29" t="s">
        <v>4</v>
      </c>
      <c r="E5" s="29" t="s">
        <v>23</v>
      </c>
      <c r="F5" s="62" t="s">
        <v>492</v>
      </c>
      <c r="G5" s="44" t="s">
        <v>753</v>
      </c>
      <c r="H5" s="277" t="s">
        <v>19</v>
      </c>
      <c r="I5" s="26">
        <v>25</v>
      </c>
    </row>
    <row r="6" spans="1:12" ht="15" customHeight="1">
      <c r="A6" s="280">
        <v>261</v>
      </c>
      <c r="B6" s="25" t="s">
        <v>494</v>
      </c>
      <c r="C6" s="29">
        <v>2001</v>
      </c>
      <c r="D6" s="29" t="s">
        <v>3</v>
      </c>
      <c r="E6" s="29" t="s">
        <v>23</v>
      </c>
      <c r="F6" s="62" t="s">
        <v>495</v>
      </c>
      <c r="G6" s="44" t="s">
        <v>762</v>
      </c>
      <c r="H6" s="277" t="s">
        <v>19</v>
      </c>
      <c r="I6" s="26">
        <v>25</v>
      </c>
    </row>
    <row r="7" spans="1:12" ht="15" customHeight="1">
      <c r="A7" s="294">
        <v>20</v>
      </c>
      <c r="B7" s="25" t="s">
        <v>550</v>
      </c>
      <c r="C7" s="29">
        <v>2002</v>
      </c>
      <c r="D7" s="29" t="s">
        <v>4</v>
      </c>
      <c r="E7" s="29" t="s">
        <v>42</v>
      </c>
      <c r="F7" s="285" t="s">
        <v>606</v>
      </c>
      <c r="G7" s="289" t="s">
        <v>755</v>
      </c>
      <c r="H7" s="277" t="s">
        <v>19</v>
      </c>
      <c r="I7" s="26">
        <v>25</v>
      </c>
      <c r="J7" s="30"/>
      <c r="K7" s="30"/>
      <c r="L7" s="30"/>
    </row>
    <row r="8" spans="1:12">
      <c r="A8" s="280"/>
      <c r="B8" s="25" t="s">
        <v>77</v>
      </c>
      <c r="C8" s="29">
        <v>2000</v>
      </c>
      <c r="D8" s="29" t="s">
        <v>4</v>
      </c>
      <c r="E8" s="29" t="s">
        <v>10</v>
      </c>
      <c r="F8" s="285" t="s">
        <v>738</v>
      </c>
      <c r="G8" s="289" t="s">
        <v>750</v>
      </c>
      <c r="H8" s="277" t="s">
        <v>1058</v>
      </c>
      <c r="I8" s="26">
        <v>25</v>
      </c>
      <c r="J8" s="30"/>
      <c r="K8" s="30"/>
      <c r="L8" s="30"/>
    </row>
    <row r="9" spans="1:12">
      <c r="A9" s="280">
        <v>8</v>
      </c>
      <c r="B9" s="25" t="s">
        <v>582</v>
      </c>
      <c r="C9" s="29">
        <v>2001</v>
      </c>
      <c r="D9" s="29" t="s">
        <v>4</v>
      </c>
      <c r="E9" s="29" t="s">
        <v>42</v>
      </c>
      <c r="F9" s="62" t="s">
        <v>548</v>
      </c>
      <c r="G9" s="44" t="s">
        <v>751</v>
      </c>
      <c r="H9" s="277" t="s">
        <v>19</v>
      </c>
      <c r="I9" s="26">
        <v>25</v>
      </c>
      <c r="J9" s="30"/>
      <c r="K9" s="30"/>
      <c r="L9" s="30"/>
    </row>
    <row r="10" spans="1:12" ht="15" customHeight="1">
      <c r="A10" s="280"/>
      <c r="B10" s="25" t="s">
        <v>739</v>
      </c>
      <c r="C10" s="29">
        <v>2001</v>
      </c>
      <c r="D10" s="29" t="s">
        <v>3</v>
      </c>
      <c r="E10" s="29" t="s">
        <v>10</v>
      </c>
      <c r="F10" s="62" t="s">
        <v>740</v>
      </c>
      <c r="G10" s="44" t="s">
        <v>761</v>
      </c>
      <c r="H10" s="277" t="s">
        <v>20</v>
      </c>
      <c r="I10" s="26">
        <v>20</v>
      </c>
      <c r="J10" s="30"/>
      <c r="K10" s="30"/>
      <c r="L10" s="30"/>
    </row>
    <row r="11" spans="1:12" ht="15" customHeight="1">
      <c r="A11" s="280">
        <v>39</v>
      </c>
      <c r="B11" s="25" t="s">
        <v>434</v>
      </c>
      <c r="C11" s="29">
        <v>2002</v>
      </c>
      <c r="D11" s="29" t="s">
        <v>3</v>
      </c>
      <c r="E11" s="29" t="s">
        <v>13</v>
      </c>
      <c r="F11" s="62" t="s">
        <v>436</v>
      </c>
      <c r="G11" s="44" t="s">
        <v>759</v>
      </c>
      <c r="H11" s="277" t="s">
        <v>19</v>
      </c>
      <c r="I11" s="26">
        <v>25</v>
      </c>
      <c r="J11" s="30"/>
      <c r="K11" s="30"/>
      <c r="L11" s="30"/>
    </row>
    <row r="12" spans="1:12">
      <c r="A12" s="280">
        <v>38</v>
      </c>
      <c r="B12" s="25" t="s">
        <v>431</v>
      </c>
      <c r="C12" s="29">
        <v>2000</v>
      </c>
      <c r="D12" s="29" t="s">
        <v>4</v>
      </c>
      <c r="E12" s="29" t="s">
        <v>13</v>
      </c>
      <c r="F12" s="62" t="s">
        <v>433</v>
      </c>
      <c r="G12" s="44" t="s">
        <v>752</v>
      </c>
      <c r="H12" s="277" t="s">
        <v>20</v>
      </c>
      <c r="I12" s="26">
        <v>20</v>
      </c>
      <c r="J12" s="30"/>
      <c r="K12" s="30"/>
      <c r="L12" s="30"/>
    </row>
    <row r="13" spans="1:12" ht="15" customHeight="1">
      <c r="A13" s="280">
        <v>17</v>
      </c>
      <c r="B13" s="25" t="s">
        <v>571</v>
      </c>
      <c r="C13" s="29">
        <v>2003</v>
      </c>
      <c r="D13" s="29" t="s">
        <v>3</v>
      </c>
      <c r="E13" s="29" t="s">
        <v>42</v>
      </c>
      <c r="F13" s="62" t="s">
        <v>572</v>
      </c>
      <c r="G13" s="289" t="s">
        <v>763</v>
      </c>
      <c r="H13" s="277" t="s">
        <v>19</v>
      </c>
      <c r="I13" s="26">
        <v>25</v>
      </c>
      <c r="J13" s="30"/>
      <c r="K13" s="30"/>
      <c r="L13" s="30"/>
    </row>
    <row r="14" spans="1:12" ht="15" customHeight="1">
      <c r="A14" s="280">
        <v>15</v>
      </c>
      <c r="B14" s="25" t="s">
        <v>580</v>
      </c>
      <c r="C14" s="29">
        <v>2001</v>
      </c>
      <c r="D14" s="29" t="s">
        <v>4</v>
      </c>
      <c r="E14" s="29" t="s">
        <v>42</v>
      </c>
      <c r="F14" s="62" t="s">
        <v>607</v>
      </c>
      <c r="G14" s="289" t="s">
        <v>742</v>
      </c>
      <c r="H14" s="277" t="s">
        <v>20</v>
      </c>
      <c r="I14" s="26">
        <v>20</v>
      </c>
      <c r="J14" s="30"/>
      <c r="K14" s="30"/>
      <c r="L14" s="30"/>
    </row>
    <row r="15" spans="1:12">
      <c r="A15" s="280">
        <v>4</v>
      </c>
      <c r="B15" s="25" t="s">
        <v>594</v>
      </c>
      <c r="C15" s="29">
        <v>2000</v>
      </c>
      <c r="D15" s="29" t="s">
        <v>4</v>
      </c>
      <c r="E15" s="29" t="s">
        <v>42</v>
      </c>
      <c r="F15" s="62" t="s">
        <v>595</v>
      </c>
      <c r="G15" s="44" t="s">
        <v>749</v>
      </c>
      <c r="H15" s="277" t="s">
        <v>21</v>
      </c>
      <c r="I15" s="26">
        <v>16</v>
      </c>
      <c r="J15" s="30"/>
      <c r="K15" s="30"/>
      <c r="L15" s="30"/>
    </row>
    <row r="16" spans="1:12" ht="15" customHeight="1">
      <c r="A16" s="280">
        <v>10</v>
      </c>
      <c r="B16" s="25" t="s">
        <v>569</v>
      </c>
      <c r="C16" s="29">
        <v>2001</v>
      </c>
      <c r="D16" s="29" t="s">
        <v>3</v>
      </c>
      <c r="E16" s="29" t="s">
        <v>42</v>
      </c>
      <c r="F16" s="62" t="s">
        <v>570</v>
      </c>
      <c r="G16" s="44" t="s">
        <v>758</v>
      </c>
      <c r="H16" s="277" t="s">
        <v>21</v>
      </c>
      <c r="I16" s="26">
        <v>16</v>
      </c>
      <c r="J16" s="30"/>
      <c r="K16" s="30"/>
      <c r="L16" s="30"/>
    </row>
    <row r="17" spans="1:9" ht="12.75" customHeight="1">
      <c r="A17" s="280">
        <v>27</v>
      </c>
      <c r="B17" s="25" t="s">
        <v>542</v>
      </c>
      <c r="C17" s="29">
        <v>2004</v>
      </c>
      <c r="D17" s="29" t="s">
        <v>4</v>
      </c>
      <c r="E17" s="29" t="s">
        <v>42</v>
      </c>
      <c r="F17" s="62" t="s">
        <v>543</v>
      </c>
      <c r="G17" s="289" t="s">
        <v>748</v>
      </c>
      <c r="H17" s="277" t="s">
        <v>20</v>
      </c>
      <c r="I17" s="26">
        <v>20</v>
      </c>
    </row>
    <row r="18" spans="1:9">
      <c r="A18" s="280">
        <v>370</v>
      </c>
      <c r="B18" s="25" t="s">
        <v>354</v>
      </c>
      <c r="C18" s="29">
        <v>1999</v>
      </c>
      <c r="D18" s="29" t="s">
        <v>3</v>
      </c>
      <c r="E18" s="29" t="s">
        <v>11</v>
      </c>
      <c r="F18" s="62" t="s">
        <v>541</v>
      </c>
      <c r="G18" s="44" t="s">
        <v>760</v>
      </c>
      <c r="H18" s="277" t="s">
        <v>19</v>
      </c>
      <c r="I18" s="26">
        <v>25</v>
      </c>
    </row>
    <row r="19" spans="1:9" ht="12.75" customHeight="1">
      <c r="A19" s="280">
        <v>99</v>
      </c>
      <c r="B19" s="25" t="s">
        <v>375</v>
      </c>
      <c r="C19" s="29">
        <v>2003</v>
      </c>
      <c r="D19" s="29" t="s">
        <v>4</v>
      </c>
      <c r="E19" s="29" t="s">
        <v>11</v>
      </c>
      <c r="F19" s="62" t="s">
        <v>570</v>
      </c>
      <c r="G19" s="44" t="s">
        <v>747</v>
      </c>
      <c r="H19" s="277" t="s">
        <v>19</v>
      </c>
      <c r="I19" s="26">
        <v>25</v>
      </c>
    </row>
    <row r="20" spans="1:9" ht="12.75" customHeight="1">
      <c r="A20" s="280">
        <v>12</v>
      </c>
      <c r="B20" s="25" t="s">
        <v>579</v>
      </c>
      <c r="C20" s="29">
        <v>2001</v>
      </c>
      <c r="D20" s="29" t="s">
        <v>4</v>
      </c>
      <c r="E20" s="29" t="s">
        <v>42</v>
      </c>
      <c r="F20" s="62" t="s">
        <v>543</v>
      </c>
      <c r="G20" s="44" t="s">
        <v>743</v>
      </c>
      <c r="H20" s="277" t="s">
        <v>21</v>
      </c>
      <c r="I20" s="26">
        <v>16</v>
      </c>
    </row>
    <row r="21" spans="1:9">
      <c r="A21" s="280">
        <v>384</v>
      </c>
      <c r="B21" s="25" t="s">
        <v>539</v>
      </c>
      <c r="C21" s="29">
        <v>2001</v>
      </c>
      <c r="D21" s="29" t="s">
        <v>4</v>
      </c>
      <c r="E21" s="29" t="s">
        <v>42</v>
      </c>
      <c r="F21" s="62" t="s">
        <v>541</v>
      </c>
      <c r="G21" s="44" t="s">
        <v>756</v>
      </c>
      <c r="H21" s="277"/>
      <c r="I21" s="26">
        <v>13</v>
      </c>
    </row>
    <row r="22" spans="1:9">
      <c r="A22" s="280">
        <v>110</v>
      </c>
      <c r="B22" s="25" t="s">
        <v>383</v>
      </c>
      <c r="C22" s="29">
        <v>2002</v>
      </c>
      <c r="D22" s="29" t="s">
        <v>3</v>
      </c>
      <c r="E22" s="29" t="s">
        <v>11</v>
      </c>
      <c r="F22" s="62" t="s">
        <v>604</v>
      </c>
      <c r="G22" s="44" t="s">
        <v>756</v>
      </c>
      <c r="H22" s="277" t="s">
        <v>20</v>
      </c>
      <c r="I22" s="26">
        <v>20</v>
      </c>
    </row>
    <row r="23" spans="1:9" ht="12.75" customHeight="1">
      <c r="A23" s="280">
        <v>24</v>
      </c>
      <c r="B23" s="25" t="s">
        <v>585</v>
      </c>
      <c r="C23" s="29">
        <v>1999</v>
      </c>
      <c r="D23" s="29" t="s">
        <v>4</v>
      </c>
      <c r="E23" s="29" t="s">
        <v>42</v>
      </c>
      <c r="F23" s="62" t="s">
        <v>605</v>
      </c>
      <c r="G23" s="44" t="s">
        <v>746</v>
      </c>
      <c r="H23" s="277" t="s">
        <v>19</v>
      </c>
      <c r="I23" s="26">
        <v>25</v>
      </c>
    </row>
    <row r="24" spans="1:9">
      <c r="A24" s="280">
        <v>19</v>
      </c>
      <c r="B24" s="25" t="s">
        <v>588</v>
      </c>
      <c r="C24" s="29">
        <v>2001</v>
      </c>
      <c r="D24" s="29" t="s">
        <v>3</v>
      </c>
      <c r="E24" s="29" t="s">
        <v>42</v>
      </c>
      <c r="F24" s="62" t="s">
        <v>589</v>
      </c>
      <c r="G24" s="44" t="s">
        <v>757</v>
      </c>
      <c r="H24" s="277"/>
      <c r="I24" s="26">
        <v>13</v>
      </c>
    </row>
    <row r="25" spans="1:9" ht="12.75" customHeight="1">
      <c r="A25" s="59">
        <v>112</v>
      </c>
      <c r="B25" s="295" t="s">
        <v>384</v>
      </c>
      <c r="C25" s="296">
        <v>2004</v>
      </c>
      <c r="D25" s="296" t="s">
        <v>4</v>
      </c>
      <c r="E25" s="296" t="s">
        <v>11</v>
      </c>
      <c r="F25" s="287" t="s">
        <v>548</v>
      </c>
      <c r="G25" s="46" t="s">
        <v>745</v>
      </c>
      <c r="H25" s="46"/>
    </row>
    <row r="26" spans="1:9">
      <c r="A26" s="280">
        <v>157</v>
      </c>
      <c r="B26" s="25" t="s">
        <v>52</v>
      </c>
      <c r="C26" s="29">
        <v>1998</v>
      </c>
      <c r="D26" s="29" t="s">
        <v>4</v>
      </c>
      <c r="E26" s="29" t="s">
        <v>10</v>
      </c>
      <c r="F26" s="62" t="s">
        <v>247</v>
      </c>
      <c r="G26" s="289" t="s">
        <v>754</v>
      </c>
      <c r="H26" s="277"/>
    </row>
    <row r="27" spans="1:9">
      <c r="A27" s="280">
        <v>234</v>
      </c>
      <c r="B27" s="25" t="s">
        <v>425</v>
      </c>
      <c r="C27" s="29">
        <v>2002</v>
      </c>
      <c r="D27" s="29" t="s">
        <v>4</v>
      </c>
      <c r="E27" s="29" t="s">
        <v>11</v>
      </c>
      <c r="F27" s="62" t="s">
        <v>603</v>
      </c>
      <c r="G27" s="44" t="s">
        <v>754</v>
      </c>
      <c r="H27" s="277"/>
    </row>
    <row r="28" spans="1:9" ht="12.75" customHeight="1">
      <c r="A28" s="280"/>
      <c r="B28" s="25"/>
      <c r="C28" s="29"/>
      <c r="D28" s="29"/>
      <c r="E28" s="29"/>
      <c r="F28" s="62"/>
      <c r="G28" s="44"/>
      <c r="H28" s="277"/>
    </row>
    <row r="29" spans="1:9">
      <c r="A29" s="280"/>
      <c r="B29" s="25"/>
      <c r="C29" s="29"/>
      <c r="D29" s="29"/>
      <c r="E29" s="29"/>
      <c r="F29" s="62"/>
      <c r="G29" s="289"/>
      <c r="H29" s="277"/>
    </row>
    <row r="30" spans="1:9">
      <c r="A30" s="280"/>
      <c r="B30" s="25"/>
      <c r="C30" s="29"/>
      <c r="D30" s="29"/>
      <c r="E30" s="29"/>
      <c r="F30" s="62"/>
      <c r="G30" s="44"/>
      <c r="H30" s="277"/>
    </row>
    <row r="31" spans="1:9">
      <c r="A31" s="280"/>
      <c r="B31" s="25"/>
      <c r="C31" s="29"/>
      <c r="D31" s="29"/>
      <c r="E31" s="29"/>
      <c r="F31" s="62"/>
      <c r="G31" s="44"/>
      <c r="H31" s="277"/>
    </row>
    <row r="32" spans="1:9">
      <c r="A32" s="280"/>
      <c r="B32" s="25"/>
      <c r="C32" s="29"/>
      <c r="D32" s="29"/>
      <c r="E32" s="29"/>
      <c r="F32" s="62"/>
      <c r="G32" s="289"/>
      <c r="H32" s="277"/>
    </row>
    <row r="33" spans="1:8">
      <c r="A33" s="280"/>
      <c r="B33" s="25"/>
      <c r="C33" s="29"/>
      <c r="D33" s="29"/>
      <c r="E33" s="29"/>
      <c r="F33" s="62"/>
      <c r="G33" s="44"/>
      <c r="H33" s="277"/>
    </row>
    <row r="34" spans="1:8">
      <c r="A34" s="280"/>
      <c r="B34" s="25"/>
      <c r="C34" s="29"/>
      <c r="D34" s="29"/>
      <c r="E34" s="29"/>
      <c r="F34" s="62"/>
      <c r="G34" s="44"/>
      <c r="H34" s="277"/>
    </row>
    <row r="35" spans="1:8">
      <c r="A35" s="280"/>
      <c r="B35" s="25"/>
      <c r="C35" s="29"/>
      <c r="D35" s="29"/>
      <c r="E35" s="29"/>
      <c r="F35" s="62"/>
      <c r="G35" s="44"/>
      <c r="H35" s="277"/>
    </row>
    <row r="36" spans="1:8">
      <c r="A36" s="280"/>
      <c r="B36" s="25"/>
      <c r="C36" s="29"/>
      <c r="D36" s="29"/>
      <c r="E36" s="29"/>
      <c r="F36" s="62"/>
      <c r="G36" s="44"/>
      <c r="H36" s="277"/>
    </row>
    <row r="37" spans="1:8">
      <c r="A37" s="280"/>
      <c r="B37" s="25"/>
      <c r="C37" s="29"/>
      <c r="D37" s="29"/>
      <c r="E37" s="29"/>
      <c r="F37" s="62"/>
      <c r="G37" s="44"/>
      <c r="H37" s="277"/>
    </row>
    <row r="38" spans="1:8">
      <c r="A38" s="59"/>
      <c r="B38" s="299"/>
      <c r="C38" s="297"/>
      <c r="D38" s="296"/>
      <c r="E38" s="300"/>
      <c r="F38" s="287"/>
      <c r="G38" s="46"/>
      <c r="H38" s="47"/>
    </row>
    <row r="39" spans="1:8">
      <c r="A39" s="280"/>
      <c r="B39" s="25"/>
      <c r="C39" s="29"/>
      <c r="D39" s="29"/>
      <c r="E39" s="29"/>
      <c r="F39" s="285"/>
      <c r="G39" s="289"/>
      <c r="H39" s="277"/>
    </row>
    <row r="40" spans="1:8">
      <c r="A40" s="59"/>
      <c r="B40" s="295"/>
      <c r="C40" s="296"/>
      <c r="D40" s="296"/>
      <c r="E40" s="296"/>
      <c r="F40" s="287"/>
      <c r="G40" s="46"/>
      <c r="H40" s="46"/>
    </row>
    <row r="41" spans="1:8">
      <c r="A41" s="280"/>
      <c r="B41" s="25"/>
      <c r="C41" s="29"/>
      <c r="D41" s="29"/>
      <c r="E41" s="29"/>
      <c r="F41" s="62"/>
      <c r="G41" s="44"/>
      <c r="H41" s="277"/>
    </row>
    <row r="42" spans="1:8">
      <c r="A42" s="280"/>
      <c r="B42" s="25"/>
      <c r="C42" s="29"/>
      <c r="D42" s="29"/>
      <c r="E42" s="29"/>
      <c r="F42" s="62"/>
      <c r="G42" s="44"/>
      <c r="H42" s="277"/>
    </row>
    <row r="43" spans="1:8">
      <c r="A43" s="280"/>
      <c r="B43" s="25"/>
      <c r="C43" s="29"/>
      <c r="D43" s="29"/>
      <c r="E43" s="29"/>
      <c r="F43" s="62"/>
      <c r="G43" s="44"/>
      <c r="H43" s="277"/>
    </row>
    <row r="44" spans="1:8">
      <c r="A44" s="280"/>
      <c r="B44" s="25"/>
      <c r="C44" s="29"/>
      <c r="D44" s="29"/>
      <c r="E44" s="29"/>
      <c r="F44" s="62"/>
      <c r="G44" s="44"/>
      <c r="H44" s="277"/>
    </row>
    <row r="45" spans="1:8">
      <c r="A45" s="280"/>
      <c r="B45" s="25"/>
      <c r="C45" s="29"/>
      <c r="D45" s="29"/>
      <c r="E45" s="29"/>
      <c r="F45" s="62"/>
      <c r="G45" s="44"/>
      <c r="H45" s="277"/>
    </row>
    <row r="46" spans="1:8">
      <c r="A46" s="280"/>
      <c r="B46" s="25"/>
      <c r="C46" s="29"/>
      <c r="D46" s="29"/>
      <c r="E46" s="29"/>
      <c r="F46" s="62"/>
      <c r="G46" s="44"/>
      <c r="H46" s="277"/>
    </row>
    <row r="47" spans="1:8">
      <c r="A47" s="280"/>
      <c r="B47" s="25"/>
      <c r="C47" s="29"/>
      <c r="D47" s="29"/>
      <c r="E47" s="29"/>
      <c r="F47" s="62"/>
      <c r="G47" s="289"/>
      <c r="H47" s="277"/>
    </row>
    <row r="48" spans="1:8">
      <c r="A48" s="280"/>
      <c r="B48" s="25"/>
      <c r="C48" s="29"/>
      <c r="D48" s="29"/>
      <c r="E48" s="29"/>
      <c r="F48" s="62"/>
      <c r="G48" s="44"/>
      <c r="H48" s="277"/>
    </row>
    <row r="49" spans="1:9">
      <c r="A49" s="280"/>
      <c r="B49" s="25"/>
      <c r="C49" s="29"/>
      <c r="D49" s="29"/>
      <c r="E49" s="29"/>
      <c r="F49" s="62"/>
      <c r="G49" s="289"/>
      <c r="H49" s="277"/>
    </row>
    <row r="50" spans="1:9">
      <c r="A50" s="280"/>
      <c r="B50" s="25"/>
      <c r="C50" s="29"/>
      <c r="D50" s="29"/>
      <c r="E50" s="29"/>
      <c r="F50" s="62"/>
      <c r="G50" s="44"/>
      <c r="H50" s="277"/>
    </row>
    <row r="51" spans="1:9">
      <c r="A51" s="280"/>
      <c r="B51" s="25"/>
      <c r="C51" s="29"/>
      <c r="D51" s="29"/>
      <c r="E51" s="29"/>
      <c r="F51" s="62"/>
      <c r="G51" s="44"/>
      <c r="H51" s="277"/>
    </row>
    <row r="52" spans="1:9">
      <c r="A52" s="280"/>
      <c r="B52" s="25"/>
      <c r="C52" s="29"/>
      <c r="D52" s="29"/>
      <c r="E52" s="29"/>
      <c r="F52" s="62"/>
      <c r="G52" s="44"/>
      <c r="H52" s="277"/>
    </row>
    <row r="53" spans="1:9">
      <c r="A53" s="280"/>
      <c r="B53" s="25"/>
      <c r="C53" s="29"/>
      <c r="D53" s="29"/>
      <c r="E53" s="29"/>
      <c r="F53" s="62"/>
      <c r="G53" s="44"/>
      <c r="H53" s="277"/>
    </row>
    <row r="54" spans="1:9">
      <c r="A54" s="280"/>
      <c r="B54" s="25"/>
      <c r="C54" s="29"/>
      <c r="D54" s="29"/>
      <c r="E54" s="29"/>
      <c r="F54" s="62"/>
      <c r="G54" s="44"/>
      <c r="H54" s="277"/>
    </row>
    <row r="55" spans="1:9">
      <c r="A55" s="280"/>
      <c r="B55" s="25"/>
      <c r="C55" s="29"/>
      <c r="D55" s="29"/>
      <c r="E55" s="29"/>
      <c r="F55" s="62"/>
      <c r="G55" s="44"/>
      <c r="H55" s="277"/>
    </row>
    <row r="56" spans="1:9">
      <c r="A56" s="280"/>
      <c r="B56" s="25"/>
      <c r="C56" s="29"/>
      <c r="D56" s="29"/>
      <c r="E56" s="29"/>
      <c r="F56" s="62"/>
      <c r="G56" s="289"/>
      <c r="H56" s="277"/>
    </row>
    <row r="57" spans="1:9">
      <c r="A57" s="280"/>
      <c r="B57" s="25"/>
      <c r="C57" s="29"/>
      <c r="D57" s="29"/>
      <c r="E57" s="29"/>
      <c r="F57" s="62"/>
      <c r="G57" s="44"/>
      <c r="H57" s="277"/>
    </row>
    <row r="58" spans="1:9">
      <c r="A58" s="280"/>
      <c r="B58" s="25"/>
      <c r="C58" s="29"/>
      <c r="D58" s="29"/>
      <c r="E58" s="29"/>
      <c r="F58" s="62"/>
      <c r="G58" s="44"/>
      <c r="H58" s="277"/>
    </row>
    <row r="59" spans="1:9">
      <c r="A59" s="59"/>
      <c r="B59" s="108"/>
      <c r="C59" s="57"/>
      <c r="D59" s="57"/>
      <c r="E59" s="57"/>
      <c r="F59" s="24"/>
      <c r="G59" s="47"/>
      <c r="H59" s="46"/>
      <c r="I59" s="30"/>
    </row>
    <row r="60" spans="1:9">
      <c r="A60" s="59"/>
      <c r="B60" s="295"/>
      <c r="C60" s="296"/>
      <c r="D60" s="296"/>
      <c r="E60" s="296"/>
      <c r="F60" s="287"/>
      <c r="G60" s="46"/>
      <c r="H60" s="46"/>
    </row>
    <row r="61" spans="1:9">
      <c r="A61" s="59"/>
      <c r="B61" s="295"/>
      <c r="C61" s="296"/>
      <c r="D61" s="296"/>
      <c r="E61" s="296"/>
      <c r="F61" s="287"/>
      <c r="G61" s="46"/>
      <c r="H61" s="46"/>
      <c r="I61" s="30"/>
    </row>
    <row r="62" spans="1:9">
      <c r="A62" s="280"/>
      <c r="B62" s="25"/>
      <c r="C62" s="29"/>
      <c r="D62" s="29"/>
      <c r="E62" s="29"/>
      <c r="F62" s="62"/>
      <c r="G62" s="44"/>
      <c r="H62" s="277"/>
    </row>
    <row r="63" spans="1:9">
      <c r="A63" s="280"/>
      <c r="B63" s="25"/>
      <c r="C63" s="29"/>
      <c r="D63" s="29"/>
      <c r="E63" s="29"/>
      <c r="F63" s="62"/>
      <c r="G63" s="44"/>
      <c r="H63" s="277"/>
    </row>
    <row r="64" spans="1:9">
      <c r="A64" s="280"/>
      <c r="B64" s="25"/>
      <c r="C64" s="29"/>
      <c r="D64" s="29"/>
      <c r="E64" s="29"/>
      <c r="F64" s="62"/>
      <c r="G64" s="44"/>
      <c r="H64" s="277"/>
    </row>
    <row r="65" spans="1:8">
      <c r="A65" s="280"/>
      <c r="B65" s="25"/>
      <c r="C65" s="29"/>
      <c r="D65" s="29"/>
      <c r="E65" s="29"/>
      <c r="F65" s="62"/>
      <c r="G65" s="44"/>
      <c r="H65" s="277"/>
    </row>
    <row r="66" spans="1:8">
      <c r="A66" s="280"/>
      <c r="B66" s="25"/>
      <c r="C66" s="29"/>
      <c r="D66" s="29"/>
      <c r="E66" s="29"/>
      <c r="F66" s="62"/>
      <c r="G66" s="44"/>
      <c r="H66" s="277"/>
    </row>
    <row r="67" spans="1:8">
      <c r="A67" s="280"/>
      <c r="B67" s="25"/>
      <c r="C67" s="29"/>
      <c r="D67" s="29"/>
      <c r="E67" s="29"/>
      <c r="F67" s="62"/>
      <c r="G67" s="289"/>
      <c r="H67" s="277"/>
    </row>
    <row r="68" spans="1:8">
      <c r="A68" s="280"/>
      <c r="B68" s="25"/>
      <c r="C68" s="29"/>
      <c r="D68" s="29"/>
      <c r="E68" s="29"/>
      <c r="F68" s="62"/>
      <c r="G68" s="44"/>
      <c r="H68" s="277"/>
    </row>
    <row r="69" spans="1:8">
      <c r="A69" s="280"/>
      <c r="B69" s="25"/>
      <c r="C69" s="29"/>
      <c r="D69" s="29"/>
      <c r="E69" s="29"/>
      <c r="F69" s="62"/>
      <c r="G69" s="44"/>
      <c r="H69" s="277"/>
    </row>
    <row r="70" spans="1:8">
      <c r="A70" s="59"/>
      <c r="B70" s="295"/>
      <c r="C70" s="296"/>
      <c r="D70" s="296"/>
      <c r="E70" s="296"/>
      <c r="F70" s="287"/>
      <c r="G70" s="288"/>
      <c r="H70" s="45"/>
    </row>
    <row r="71" spans="1:8">
      <c r="A71" s="280"/>
      <c r="B71" s="25"/>
      <c r="C71" s="29"/>
      <c r="D71" s="29"/>
      <c r="E71" s="29"/>
      <c r="F71" s="62"/>
      <c r="G71" s="44"/>
      <c r="H71" s="277"/>
    </row>
    <row r="72" spans="1:8">
      <c r="A72" s="294"/>
      <c r="B72" s="25"/>
      <c r="C72" s="29"/>
      <c r="D72" s="29"/>
      <c r="E72" s="29"/>
      <c r="F72" s="285"/>
      <c r="G72" s="289"/>
      <c r="H72" s="277"/>
    </row>
    <row r="73" spans="1:8">
      <c r="A73" s="280"/>
      <c r="B73" s="25"/>
      <c r="C73" s="29"/>
      <c r="D73" s="29"/>
      <c r="E73" s="29"/>
      <c r="F73" s="62"/>
      <c r="G73" s="44"/>
      <c r="H73" s="277"/>
    </row>
    <row r="74" spans="1:8">
      <c r="A74" s="280"/>
      <c r="B74" s="25"/>
      <c r="C74" s="29"/>
      <c r="D74" s="29"/>
      <c r="E74" s="29"/>
      <c r="F74" s="62"/>
      <c r="G74" s="44"/>
      <c r="H74" s="277"/>
    </row>
    <row r="75" spans="1:8">
      <c r="A75" s="280"/>
      <c r="B75" s="25"/>
      <c r="C75" s="29"/>
      <c r="D75" s="29"/>
      <c r="E75" s="29"/>
      <c r="F75" s="62"/>
      <c r="G75" s="44"/>
      <c r="H75" s="277"/>
    </row>
    <row r="76" spans="1:8">
      <c r="A76" s="280"/>
      <c r="B76" s="25"/>
      <c r="C76" s="29"/>
      <c r="D76" s="29"/>
      <c r="E76" s="29"/>
      <c r="F76" s="62"/>
      <c r="G76" s="44"/>
      <c r="H76" s="277"/>
    </row>
    <row r="77" spans="1:8">
      <c r="A77" s="280"/>
      <c r="B77" s="25"/>
      <c r="C77" s="29"/>
      <c r="D77" s="29"/>
      <c r="E77" s="29"/>
      <c r="F77" s="62"/>
      <c r="G77" s="289"/>
      <c r="H77" s="277"/>
    </row>
    <row r="78" spans="1:8">
      <c r="A78" s="280"/>
      <c r="B78" s="25"/>
      <c r="C78" s="29"/>
      <c r="D78" s="29"/>
      <c r="E78" s="29"/>
      <c r="F78" s="62"/>
      <c r="G78" s="44"/>
      <c r="H78" s="277"/>
    </row>
    <row r="79" spans="1:8">
      <c r="A79" s="280"/>
      <c r="B79" s="25"/>
      <c r="C79" s="29"/>
      <c r="D79" s="29"/>
      <c r="E79" s="29"/>
      <c r="F79" s="62"/>
      <c r="G79" s="44"/>
      <c r="H79" s="277"/>
    </row>
    <row r="80" spans="1:8">
      <c r="A80" s="280"/>
      <c r="B80" s="25"/>
      <c r="C80" s="29"/>
      <c r="D80" s="29"/>
      <c r="E80" s="29"/>
      <c r="F80" s="62"/>
      <c r="G80" s="44"/>
      <c r="H80" s="277"/>
    </row>
    <row r="81" spans="1:9">
      <c r="A81" s="294"/>
      <c r="B81" s="25"/>
      <c r="C81" s="29"/>
      <c r="D81" s="29"/>
      <c r="E81" s="29"/>
      <c r="F81" s="285"/>
      <c r="G81" s="289"/>
      <c r="H81" s="277"/>
    </row>
    <row r="82" spans="1:9">
      <c r="A82" s="280"/>
      <c r="B82" s="25"/>
      <c r="C82" s="29"/>
      <c r="D82" s="29"/>
      <c r="E82" s="29"/>
      <c r="F82" s="62"/>
      <c r="G82" s="44"/>
      <c r="H82" s="277"/>
    </row>
    <row r="83" spans="1:9">
      <c r="A83" s="280"/>
      <c r="B83" s="25"/>
      <c r="C83" s="29"/>
      <c r="D83" s="29"/>
      <c r="E83" s="29"/>
      <c r="F83" s="62"/>
      <c r="G83" s="44"/>
      <c r="H83" s="277"/>
    </row>
    <row r="84" spans="1:9">
      <c r="A84" s="280"/>
      <c r="B84" s="25"/>
      <c r="C84" s="29"/>
      <c r="D84" s="29"/>
      <c r="E84" s="29"/>
      <c r="F84" s="62"/>
      <c r="G84" s="44"/>
      <c r="H84" s="277"/>
    </row>
    <row r="85" spans="1:9">
      <c r="A85" s="280"/>
      <c r="B85" s="25"/>
      <c r="C85" s="29"/>
      <c r="D85" s="29"/>
      <c r="E85" s="29"/>
      <c r="F85" s="62"/>
      <c r="G85" s="289"/>
      <c r="H85" s="277"/>
    </row>
    <row r="86" spans="1:9">
      <c r="A86" s="280"/>
      <c r="B86" s="25"/>
      <c r="C86" s="29"/>
      <c r="D86" s="29"/>
      <c r="E86" s="29"/>
      <c r="F86" s="62"/>
      <c r="G86" s="44"/>
      <c r="H86" s="277"/>
    </row>
    <row r="87" spans="1:9">
      <c r="A87" s="280"/>
      <c r="B87" s="25"/>
      <c r="C87" s="29"/>
      <c r="D87" s="29"/>
      <c r="E87" s="29"/>
      <c r="F87" s="62"/>
      <c r="G87" s="44"/>
      <c r="H87" s="277"/>
    </row>
    <row r="88" spans="1:9">
      <c r="A88" s="280"/>
      <c r="B88" s="25"/>
      <c r="C88" s="29"/>
      <c r="D88" s="29"/>
      <c r="E88" s="29"/>
      <c r="F88" s="62"/>
      <c r="G88" s="44"/>
      <c r="H88" s="277"/>
    </row>
    <row r="89" spans="1:9">
      <c r="A89" s="280"/>
      <c r="B89" s="25"/>
      <c r="C89" s="29"/>
      <c r="D89" s="29"/>
      <c r="E89" s="29"/>
      <c r="F89" s="285"/>
      <c r="G89" s="289"/>
      <c r="H89" s="277"/>
    </row>
    <row r="90" spans="1:9">
      <c r="A90" s="59"/>
      <c r="B90" s="301"/>
      <c r="C90" s="302"/>
      <c r="D90" s="296"/>
      <c r="E90" s="300"/>
      <c r="F90" s="287"/>
      <c r="G90" s="46"/>
      <c r="H90" s="46"/>
      <c r="I90" s="30"/>
    </row>
    <row r="91" spans="1:9">
      <c r="A91" s="59"/>
      <c r="B91" s="41"/>
      <c r="C91" s="297"/>
      <c r="D91" s="297"/>
      <c r="E91" s="298"/>
      <c r="F91" s="287"/>
      <c r="G91" s="46"/>
      <c r="H91" s="46"/>
      <c r="I91" s="30"/>
    </row>
    <row r="92" spans="1:9">
      <c r="A92" s="280"/>
      <c r="B92" s="25"/>
      <c r="C92" s="29"/>
      <c r="D92" s="29"/>
      <c r="E92" s="29"/>
      <c r="F92" s="62"/>
      <c r="G92" s="289"/>
      <c r="H92" s="277"/>
    </row>
    <row r="93" spans="1:9">
      <c r="A93" s="280"/>
      <c r="B93" s="25"/>
      <c r="C93" s="29"/>
      <c r="D93" s="29"/>
      <c r="E93" s="29"/>
      <c r="F93" s="62"/>
      <c r="G93" s="44"/>
      <c r="H93" s="277"/>
    </row>
    <row r="94" spans="1:9">
      <c r="A94" s="280"/>
      <c r="B94" s="25"/>
      <c r="C94" s="29"/>
      <c r="D94" s="29"/>
      <c r="E94" s="29"/>
      <c r="F94" s="62"/>
      <c r="G94" s="289"/>
      <c r="H94" s="277"/>
    </row>
    <row r="95" spans="1:9">
      <c r="A95" s="59"/>
      <c r="B95" s="41"/>
      <c r="C95" s="297"/>
      <c r="D95" s="297"/>
      <c r="E95" s="297"/>
      <c r="F95" s="287"/>
      <c r="G95" s="288"/>
      <c r="H95" s="288"/>
    </row>
    <row r="96" spans="1:9">
      <c r="A96" s="280"/>
      <c r="B96" s="25"/>
      <c r="C96" s="29"/>
      <c r="D96" s="29"/>
      <c r="E96" s="29"/>
      <c r="F96" s="62"/>
      <c r="G96" s="44"/>
      <c r="H96" s="277"/>
    </row>
    <row r="97" spans="1:8">
      <c r="A97" s="280"/>
      <c r="B97" s="25"/>
      <c r="C97" s="29"/>
      <c r="D97" s="29"/>
      <c r="E97" s="29"/>
      <c r="F97" s="285"/>
      <c r="G97" s="289"/>
      <c r="H97" s="277"/>
    </row>
    <row r="98" spans="1:8">
      <c r="A98" s="280"/>
      <c r="B98" s="25"/>
      <c r="C98" s="29"/>
      <c r="D98" s="29"/>
      <c r="E98" s="29"/>
      <c r="F98" s="62"/>
      <c r="G98" s="44"/>
      <c r="H98" s="277"/>
    </row>
    <row r="99" spans="1:8">
      <c r="A99" s="280"/>
      <c r="B99" s="25"/>
      <c r="C99" s="29"/>
      <c r="D99" s="29"/>
      <c r="E99" s="29"/>
      <c r="F99" s="62"/>
      <c r="G99" s="44"/>
      <c r="H99" s="277"/>
    </row>
    <row r="100" spans="1:8">
      <c r="A100" s="280"/>
      <c r="B100" s="25"/>
      <c r="C100" s="29"/>
      <c r="D100" s="29"/>
      <c r="E100" s="29"/>
      <c r="F100" s="285"/>
      <c r="G100" s="289"/>
      <c r="H100" s="277"/>
    </row>
    <row r="101" spans="1:8">
      <c r="A101" s="280"/>
      <c r="B101" s="25"/>
      <c r="C101" s="29"/>
      <c r="D101" s="29"/>
      <c r="E101" s="29"/>
      <c r="F101" s="62"/>
      <c r="G101" s="44"/>
      <c r="H101" s="277"/>
    </row>
    <row r="102" spans="1:8">
      <c r="A102" s="280"/>
      <c r="B102" s="25"/>
      <c r="C102" s="29"/>
      <c r="D102" s="29"/>
      <c r="E102" s="29"/>
      <c r="F102" s="62"/>
      <c r="G102" s="44"/>
      <c r="H102" s="277"/>
    </row>
    <row r="103" spans="1:8">
      <c r="A103" s="280"/>
      <c r="B103" s="25"/>
      <c r="C103" s="29"/>
      <c r="D103" s="29"/>
      <c r="E103" s="29"/>
      <c r="F103" s="62"/>
      <c r="G103" s="44"/>
      <c r="H103" s="277"/>
    </row>
    <row r="104" spans="1:8">
      <c r="A104" s="280"/>
      <c r="B104" s="25"/>
      <c r="C104" s="29"/>
      <c r="D104" s="29"/>
      <c r="E104" s="29"/>
      <c r="F104" s="62"/>
      <c r="G104" s="44"/>
      <c r="H104" s="277"/>
    </row>
    <row r="105" spans="1:8">
      <c r="A105" s="280"/>
      <c r="B105" s="25"/>
      <c r="C105" s="29"/>
      <c r="D105" s="29"/>
      <c r="E105" s="29"/>
      <c r="F105" s="62"/>
      <c r="G105" s="320"/>
      <c r="H105" s="277"/>
    </row>
    <row r="106" spans="1:8">
      <c r="A106" s="280"/>
      <c r="B106" s="25"/>
      <c r="C106" s="29"/>
      <c r="D106" s="29"/>
      <c r="E106" s="29"/>
      <c r="F106" s="62"/>
      <c r="G106" s="44"/>
      <c r="H106" s="277"/>
    </row>
    <row r="107" spans="1:8">
      <c r="A107" s="280"/>
      <c r="B107" s="25"/>
      <c r="C107" s="29"/>
      <c r="D107" s="29"/>
      <c r="E107" s="29"/>
      <c r="F107" s="62"/>
      <c r="G107" s="44"/>
      <c r="H107" s="277"/>
    </row>
    <row r="108" spans="1:8">
      <c r="A108" s="280"/>
      <c r="B108" s="25"/>
      <c r="C108" s="29"/>
      <c r="D108" s="29"/>
      <c r="E108" s="29"/>
      <c r="F108" s="285"/>
      <c r="G108" s="289"/>
      <c r="H108" s="277"/>
    </row>
    <row r="109" spans="1:8">
      <c r="A109" s="280"/>
      <c r="B109" s="25"/>
      <c r="C109" s="29"/>
      <c r="D109" s="29"/>
      <c r="E109" s="29"/>
      <c r="F109" s="62"/>
      <c r="G109" s="44"/>
      <c r="H109" s="277"/>
    </row>
    <row r="110" spans="1:8">
      <c r="A110" s="280"/>
      <c r="B110" s="25"/>
      <c r="C110" s="29"/>
      <c r="D110" s="29"/>
      <c r="E110" s="29"/>
      <c r="F110" s="285"/>
      <c r="G110" s="289"/>
      <c r="H110" s="277"/>
    </row>
    <row r="111" spans="1:8">
      <c r="A111" s="59"/>
      <c r="B111" s="41"/>
      <c r="C111" s="297"/>
      <c r="D111" s="297"/>
      <c r="E111" s="297"/>
      <c r="F111" s="285"/>
      <c r="G111" s="289"/>
      <c r="H111" s="289"/>
    </row>
    <row r="112" spans="1:8">
      <c r="A112" s="280"/>
      <c r="B112" s="25"/>
      <c r="C112" s="29"/>
      <c r="D112" s="29"/>
      <c r="E112" s="29"/>
      <c r="F112" s="62"/>
      <c r="G112" s="44"/>
      <c r="H112" s="277"/>
    </row>
    <row r="113" spans="1:8">
      <c r="A113" s="280"/>
      <c r="B113" s="25"/>
      <c r="C113" s="29"/>
      <c r="D113" s="29"/>
      <c r="E113" s="29"/>
      <c r="F113" s="62"/>
      <c r="G113" s="44"/>
      <c r="H113" s="277"/>
    </row>
    <row r="114" spans="1:8">
      <c r="A114" s="280"/>
      <c r="B114" s="25"/>
      <c r="C114" s="29"/>
      <c r="D114" s="29"/>
      <c r="E114" s="29"/>
      <c r="F114" s="62"/>
      <c r="G114" s="44"/>
      <c r="H114" s="277"/>
    </row>
    <row r="115" spans="1:8">
      <c r="A115" s="293"/>
      <c r="B115" s="23"/>
      <c r="C115" s="48"/>
      <c r="D115" s="37"/>
      <c r="E115" s="37"/>
      <c r="F115" s="287"/>
      <c r="G115" s="288"/>
      <c r="H115" s="45"/>
    </row>
    <row r="116" spans="1:8">
      <c r="A116" s="280"/>
      <c r="B116" s="25"/>
      <c r="C116" s="29"/>
      <c r="D116" s="29"/>
      <c r="E116" s="29"/>
      <c r="F116" s="62"/>
      <c r="G116" s="44"/>
      <c r="H116" s="277"/>
    </row>
    <row r="117" spans="1:8">
      <c r="A117" s="280"/>
      <c r="B117" s="25"/>
      <c r="C117" s="29"/>
      <c r="D117" s="29"/>
      <c r="E117" s="29"/>
      <c r="F117" s="62"/>
      <c r="G117" s="44"/>
      <c r="H117" s="277"/>
    </row>
    <row r="118" spans="1:8">
      <c r="A118" s="280"/>
      <c r="B118" s="25"/>
      <c r="C118" s="29"/>
      <c r="D118" s="29"/>
      <c r="E118" s="29"/>
      <c r="F118" s="62"/>
      <c r="G118" s="44"/>
      <c r="H118" s="277"/>
    </row>
    <row r="119" spans="1:8">
      <c r="A119" s="280"/>
      <c r="B119" s="25"/>
      <c r="C119" s="29"/>
      <c r="D119" s="29"/>
      <c r="E119" s="29"/>
      <c r="F119" s="285"/>
      <c r="G119" s="289"/>
      <c r="H119" s="277"/>
    </row>
    <row r="120" spans="1:8">
      <c r="A120" s="294"/>
      <c r="B120" s="25"/>
      <c r="C120" s="29"/>
      <c r="D120" s="29"/>
      <c r="E120" s="29"/>
      <c r="F120" s="285"/>
      <c r="G120" s="289"/>
      <c r="H120" s="277"/>
    </row>
    <row r="121" spans="1:8">
      <c r="A121" s="280"/>
      <c r="B121" s="25"/>
      <c r="C121" s="29"/>
      <c r="D121" s="29"/>
      <c r="E121" s="29"/>
      <c r="F121" s="62"/>
      <c r="G121" s="44"/>
      <c r="H121" s="277"/>
    </row>
  </sheetData>
  <mergeCells count="2">
    <mergeCell ref="A1:I1"/>
    <mergeCell ref="A2:I2"/>
  </mergeCells>
  <dataValidations count="1">
    <dataValidation type="list" allowBlank="1" showInputMessage="1" showErrorMessage="1" sqref="A2">
      <formula1>#REF!</formula1>
    </dataValidation>
  </dataValidations>
  <pageMargins left="0.49" right="0.27" top="0.28999999999999998" bottom="0.18" header="0.18" footer="0.2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L85"/>
  <sheetViews>
    <sheetView tabSelected="1" workbookViewId="0">
      <selection activeCell="L17" sqref="L17"/>
    </sheetView>
  </sheetViews>
  <sheetFormatPr defaultColWidth="9.140625" defaultRowHeight="15"/>
  <cols>
    <col min="1" max="1" width="5" style="281" customWidth="1"/>
    <col min="2" max="2" width="18.140625" style="26" bestFit="1" customWidth="1"/>
    <col min="3" max="4" width="7" style="26" customWidth="1"/>
    <col min="5" max="5" width="15.5703125" style="26" customWidth="1"/>
    <col min="6" max="6" width="11.85546875" style="43" customWidth="1"/>
    <col min="7" max="7" width="9.140625" style="282" customWidth="1"/>
    <col min="8" max="8" width="9.140625" style="26" customWidth="1"/>
    <col min="9" max="9" width="10.28515625" style="26" customWidth="1"/>
    <col min="10" max="16384" width="9.140625" style="26"/>
  </cols>
  <sheetData>
    <row r="1" spans="1:12" ht="15" customHeight="1">
      <c r="A1" s="352" t="s">
        <v>48</v>
      </c>
      <c r="B1" s="352"/>
      <c r="C1" s="352"/>
      <c r="D1" s="352"/>
      <c r="E1" s="352"/>
      <c r="F1" s="352"/>
      <c r="G1" s="352"/>
      <c r="H1" s="352"/>
      <c r="I1" s="352"/>
    </row>
    <row r="2" spans="1:12" ht="15.75" customHeight="1">
      <c r="A2" s="353" t="s">
        <v>38</v>
      </c>
      <c r="B2" s="353"/>
      <c r="C2" s="353"/>
      <c r="D2" s="353"/>
      <c r="E2" s="353"/>
      <c r="F2" s="353"/>
      <c r="G2" s="353"/>
      <c r="H2" s="353"/>
      <c r="I2" s="353"/>
    </row>
    <row r="4" spans="1:12">
      <c r="A4" s="279" t="s">
        <v>79</v>
      </c>
      <c r="B4" s="27" t="s">
        <v>24</v>
      </c>
      <c r="C4" s="27" t="s">
        <v>25</v>
      </c>
      <c r="D4" s="27" t="s">
        <v>26</v>
      </c>
      <c r="E4" s="27" t="s">
        <v>27</v>
      </c>
      <c r="F4" s="28" t="s">
        <v>33</v>
      </c>
      <c r="G4" s="284" t="s">
        <v>34</v>
      </c>
      <c r="H4" s="61" t="s">
        <v>104</v>
      </c>
      <c r="I4" s="26" t="s">
        <v>83</v>
      </c>
    </row>
    <row r="5" spans="1:12">
      <c r="A5" s="280">
        <v>40</v>
      </c>
      <c r="B5" s="25" t="s">
        <v>437</v>
      </c>
      <c r="C5" s="29">
        <v>2005</v>
      </c>
      <c r="D5" s="29" t="s">
        <v>4</v>
      </c>
      <c r="E5" s="29" t="s">
        <v>13</v>
      </c>
      <c r="F5" s="62" t="s">
        <v>439</v>
      </c>
      <c r="G5" s="44" t="s">
        <v>789</v>
      </c>
      <c r="H5" s="42" t="s">
        <v>19</v>
      </c>
      <c r="I5" s="26">
        <v>25</v>
      </c>
    </row>
    <row r="6" spans="1:12" ht="15" customHeight="1">
      <c r="A6" s="280">
        <v>282</v>
      </c>
      <c r="B6" s="25" t="s">
        <v>511</v>
      </c>
      <c r="C6" s="29">
        <v>2005</v>
      </c>
      <c r="D6" s="29" t="s">
        <v>4</v>
      </c>
      <c r="E6" s="29" t="s">
        <v>23</v>
      </c>
      <c r="F6" s="285" t="s">
        <v>289</v>
      </c>
      <c r="G6" s="289" t="s">
        <v>783</v>
      </c>
      <c r="H6" s="42" t="s">
        <v>20</v>
      </c>
      <c r="I6" s="26">
        <v>20</v>
      </c>
    </row>
    <row r="7" spans="1:12" ht="15" customHeight="1">
      <c r="A7" s="280">
        <v>287</v>
      </c>
      <c r="B7" s="25" t="s">
        <v>517</v>
      </c>
      <c r="C7" s="29">
        <v>2005</v>
      </c>
      <c r="D7" s="29" t="s">
        <v>4</v>
      </c>
      <c r="E7" s="29" t="s">
        <v>23</v>
      </c>
      <c r="F7" s="285" t="s">
        <v>127</v>
      </c>
      <c r="G7" s="289" t="s">
        <v>782</v>
      </c>
      <c r="H7" s="42" t="s">
        <v>21</v>
      </c>
      <c r="I7" s="26">
        <v>16</v>
      </c>
      <c r="J7" s="30"/>
      <c r="K7" s="30"/>
      <c r="L7" s="30"/>
    </row>
    <row r="8" spans="1:12">
      <c r="A8" s="280">
        <v>205</v>
      </c>
      <c r="B8" s="25" t="s">
        <v>58</v>
      </c>
      <c r="C8" s="29">
        <v>2006</v>
      </c>
      <c r="D8" s="29" t="s">
        <v>4</v>
      </c>
      <c r="E8" s="29" t="s">
        <v>10</v>
      </c>
      <c r="F8" s="62" t="s">
        <v>239</v>
      </c>
      <c r="G8" s="44" t="s">
        <v>787</v>
      </c>
      <c r="H8" s="42" t="s">
        <v>19</v>
      </c>
      <c r="I8" s="26">
        <v>25</v>
      </c>
      <c r="J8" s="30"/>
      <c r="K8" s="30"/>
      <c r="L8" s="30"/>
    </row>
    <row r="9" spans="1:12">
      <c r="A9" s="59">
        <v>86</v>
      </c>
      <c r="B9" s="295" t="s">
        <v>366</v>
      </c>
      <c r="C9" s="296">
        <v>2005</v>
      </c>
      <c r="D9" s="296" t="s">
        <v>4</v>
      </c>
      <c r="E9" s="296" t="s">
        <v>11</v>
      </c>
      <c r="F9" s="287" t="s">
        <v>308</v>
      </c>
      <c r="G9" s="288" t="s">
        <v>775</v>
      </c>
      <c r="H9" s="45"/>
      <c r="I9" s="26">
        <v>13</v>
      </c>
      <c r="J9" s="30"/>
      <c r="K9" s="30"/>
      <c r="L9" s="30"/>
    </row>
    <row r="10" spans="1:12" ht="15" customHeight="1">
      <c r="A10" s="59">
        <v>262</v>
      </c>
      <c r="B10" s="295" t="s">
        <v>496</v>
      </c>
      <c r="C10" s="296">
        <v>2005</v>
      </c>
      <c r="D10" s="296" t="s">
        <v>4</v>
      </c>
      <c r="E10" s="296" t="s">
        <v>23</v>
      </c>
      <c r="F10" s="287" t="s">
        <v>454</v>
      </c>
      <c r="G10" s="46" t="s">
        <v>773</v>
      </c>
      <c r="H10" s="46"/>
      <c r="I10" s="30">
        <v>10</v>
      </c>
      <c r="J10" s="30"/>
      <c r="K10" s="30"/>
      <c r="L10" s="30"/>
    </row>
    <row r="11" spans="1:12" ht="15" customHeight="1">
      <c r="A11" s="280">
        <v>6</v>
      </c>
      <c r="B11" s="25" t="s">
        <v>581</v>
      </c>
      <c r="C11" s="29">
        <v>2006</v>
      </c>
      <c r="D11" s="29" t="s">
        <v>4</v>
      </c>
      <c r="E11" s="29" t="s">
        <v>42</v>
      </c>
      <c r="F11" s="62" t="s">
        <v>609</v>
      </c>
      <c r="G11" s="44" t="s">
        <v>791</v>
      </c>
      <c r="H11" s="42" t="s">
        <v>20</v>
      </c>
      <c r="I11" s="26">
        <v>20</v>
      </c>
      <c r="J11" s="30"/>
      <c r="K11" s="30"/>
      <c r="L11" s="30"/>
    </row>
    <row r="12" spans="1:12">
      <c r="A12" s="280">
        <v>385</v>
      </c>
      <c r="B12" s="25" t="s">
        <v>726</v>
      </c>
      <c r="C12" s="29">
        <v>2005</v>
      </c>
      <c r="D12" s="29" t="s">
        <v>4</v>
      </c>
      <c r="E12" s="29" t="s">
        <v>10</v>
      </c>
      <c r="F12" s="285" t="s">
        <v>663</v>
      </c>
      <c r="G12" s="289" t="s">
        <v>779</v>
      </c>
      <c r="H12" s="42"/>
      <c r="I12" s="26">
        <v>7</v>
      </c>
      <c r="J12" s="30"/>
      <c r="K12" s="30"/>
      <c r="L12" s="30"/>
    </row>
    <row r="13" spans="1:12" ht="15" customHeight="1">
      <c r="A13" s="294">
        <v>357</v>
      </c>
      <c r="B13" s="25" t="s">
        <v>224</v>
      </c>
      <c r="C13" s="29">
        <v>2007</v>
      </c>
      <c r="D13" s="29" t="s">
        <v>4</v>
      </c>
      <c r="E13" s="29" t="s">
        <v>10</v>
      </c>
      <c r="F13" s="285" t="s">
        <v>619</v>
      </c>
      <c r="G13" s="289" t="s">
        <v>768</v>
      </c>
      <c r="H13" s="42" t="s">
        <v>19</v>
      </c>
      <c r="I13" s="26">
        <v>25</v>
      </c>
      <c r="J13" s="30"/>
      <c r="K13" s="30"/>
      <c r="L13" s="30"/>
    </row>
    <row r="14" spans="1:12" ht="15" customHeight="1">
      <c r="A14" s="280">
        <v>34</v>
      </c>
      <c r="B14" s="25" t="s">
        <v>126</v>
      </c>
      <c r="C14" s="29">
        <v>2005</v>
      </c>
      <c r="D14" s="29" t="s">
        <v>4</v>
      </c>
      <c r="E14" s="29" t="s">
        <v>12</v>
      </c>
      <c r="F14" s="62" t="s">
        <v>339</v>
      </c>
      <c r="G14" s="44" t="s">
        <v>788</v>
      </c>
      <c r="H14" s="42"/>
      <c r="I14" s="26">
        <v>5</v>
      </c>
      <c r="J14" s="30"/>
      <c r="K14" s="30"/>
      <c r="L14" s="30"/>
    </row>
    <row r="15" spans="1:12">
      <c r="A15" s="280">
        <v>131</v>
      </c>
      <c r="B15" s="25" t="s">
        <v>395</v>
      </c>
      <c r="C15" s="29">
        <v>2007</v>
      </c>
      <c r="D15" s="29" t="s">
        <v>4</v>
      </c>
      <c r="E15" s="29" t="s">
        <v>11</v>
      </c>
      <c r="F15" s="62" t="s">
        <v>608</v>
      </c>
      <c r="G15" s="44" t="s">
        <v>790</v>
      </c>
      <c r="H15" s="42" t="s">
        <v>20</v>
      </c>
      <c r="I15" s="26">
        <v>20</v>
      </c>
      <c r="J15" s="30"/>
      <c r="K15" s="30"/>
      <c r="L15" s="30"/>
    </row>
    <row r="16" spans="1:12" ht="15" customHeight="1">
      <c r="A16" s="59">
        <v>355</v>
      </c>
      <c r="B16" s="41" t="s">
        <v>223</v>
      </c>
      <c r="C16" s="297">
        <v>2007</v>
      </c>
      <c r="D16" s="297" t="s">
        <v>4</v>
      </c>
      <c r="E16" s="297" t="s">
        <v>10</v>
      </c>
      <c r="F16" s="285" t="s">
        <v>293</v>
      </c>
      <c r="G16" s="289" t="s">
        <v>111</v>
      </c>
      <c r="H16" s="289" t="s">
        <v>21</v>
      </c>
      <c r="I16" s="26">
        <v>16</v>
      </c>
      <c r="J16" s="30"/>
      <c r="K16" s="30"/>
      <c r="L16" s="30"/>
    </row>
    <row r="17" spans="1:9" ht="12.75" customHeight="1">
      <c r="A17" s="280">
        <v>226</v>
      </c>
      <c r="B17" s="25" t="s">
        <v>417</v>
      </c>
      <c r="C17" s="29">
        <v>2006</v>
      </c>
      <c r="D17" s="29" t="s">
        <v>4</v>
      </c>
      <c r="E17" s="29" t="s">
        <v>11</v>
      </c>
      <c r="F17" s="285" t="s">
        <v>166</v>
      </c>
      <c r="G17" s="289" t="s">
        <v>781</v>
      </c>
      <c r="H17" s="42" t="s">
        <v>21</v>
      </c>
      <c r="I17" s="26">
        <v>16</v>
      </c>
    </row>
    <row r="18" spans="1:9">
      <c r="A18" s="280">
        <v>9</v>
      </c>
      <c r="B18" s="25" t="s">
        <v>565</v>
      </c>
      <c r="C18" s="29">
        <v>2006</v>
      </c>
      <c r="D18" s="29" t="s">
        <v>4</v>
      </c>
      <c r="E18" s="29" t="s">
        <v>42</v>
      </c>
      <c r="F18" s="62" t="s">
        <v>610</v>
      </c>
      <c r="G18" s="44" t="s">
        <v>792</v>
      </c>
      <c r="H18" s="42"/>
    </row>
    <row r="19" spans="1:9" ht="12.75" customHeight="1">
      <c r="A19" s="280">
        <v>126</v>
      </c>
      <c r="B19" s="25" t="s">
        <v>392</v>
      </c>
      <c r="C19" s="29">
        <v>2005</v>
      </c>
      <c r="D19" s="29" t="s">
        <v>4</v>
      </c>
      <c r="E19" s="29" t="s">
        <v>11</v>
      </c>
      <c r="F19" s="62" t="s">
        <v>611</v>
      </c>
      <c r="G19" s="44" t="s">
        <v>619</v>
      </c>
      <c r="H19" s="42"/>
      <c r="I19" s="26">
        <v>3</v>
      </c>
    </row>
    <row r="20" spans="1:9" ht="12.75" customHeight="1">
      <c r="A20" s="280">
        <v>230</v>
      </c>
      <c r="B20" s="25" t="s">
        <v>423</v>
      </c>
      <c r="C20" s="29">
        <v>2006</v>
      </c>
      <c r="D20" s="29" t="s">
        <v>4</v>
      </c>
      <c r="E20" s="29" t="s">
        <v>11</v>
      </c>
      <c r="F20" s="285" t="s">
        <v>169</v>
      </c>
      <c r="G20" s="289" t="s">
        <v>780</v>
      </c>
      <c r="H20" s="42"/>
    </row>
    <row r="21" spans="1:9">
      <c r="A21" s="294">
        <v>223</v>
      </c>
      <c r="B21" s="25" t="s">
        <v>415</v>
      </c>
      <c r="C21" s="29">
        <v>2006</v>
      </c>
      <c r="D21" s="29" t="s">
        <v>4</v>
      </c>
      <c r="E21" s="29" t="s">
        <v>11</v>
      </c>
      <c r="F21" s="285" t="s">
        <v>614</v>
      </c>
      <c r="G21" s="289" t="s">
        <v>776</v>
      </c>
      <c r="H21" s="42"/>
    </row>
    <row r="22" spans="1:9">
      <c r="A22" s="59">
        <v>331</v>
      </c>
      <c r="B22" s="295" t="s">
        <v>182</v>
      </c>
      <c r="C22" s="296">
        <v>2009</v>
      </c>
      <c r="D22" s="296" t="s">
        <v>4</v>
      </c>
      <c r="E22" s="296" t="s">
        <v>43</v>
      </c>
      <c r="F22" s="287" t="s">
        <v>617</v>
      </c>
      <c r="G22" s="46" t="s">
        <v>770</v>
      </c>
      <c r="H22" s="46" t="s">
        <v>19</v>
      </c>
      <c r="I22" s="26">
        <v>25</v>
      </c>
    </row>
    <row r="23" spans="1:9" ht="12.75" customHeight="1">
      <c r="A23" s="59">
        <v>290</v>
      </c>
      <c r="B23" s="41" t="s">
        <v>520</v>
      </c>
      <c r="C23" s="297">
        <v>2007</v>
      </c>
      <c r="D23" s="297" t="s">
        <v>4</v>
      </c>
      <c r="E23" s="297" t="s">
        <v>23</v>
      </c>
      <c r="F23" s="287" t="s">
        <v>288</v>
      </c>
      <c r="G23" s="288" t="s">
        <v>771</v>
      </c>
      <c r="H23" s="288"/>
      <c r="I23" s="26">
        <v>13</v>
      </c>
    </row>
    <row r="24" spans="1:9">
      <c r="A24" s="59">
        <v>345</v>
      </c>
      <c r="B24" s="41" t="s">
        <v>142</v>
      </c>
      <c r="C24" s="297">
        <v>2007</v>
      </c>
      <c r="D24" s="297" t="s">
        <v>4</v>
      </c>
      <c r="E24" s="298" t="s">
        <v>10</v>
      </c>
      <c r="F24" s="287" t="s">
        <v>618</v>
      </c>
      <c r="G24" s="46" t="s">
        <v>772</v>
      </c>
      <c r="H24" s="46"/>
      <c r="I24" s="30">
        <v>10</v>
      </c>
    </row>
    <row r="25" spans="1:9" ht="12.75" customHeight="1">
      <c r="A25" s="280">
        <v>83</v>
      </c>
      <c r="B25" s="25" t="s">
        <v>363</v>
      </c>
      <c r="C25" s="29">
        <v>2007</v>
      </c>
      <c r="D25" s="29" t="s">
        <v>4</v>
      </c>
      <c r="E25" s="29" t="s">
        <v>11</v>
      </c>
      <c r="F25" s="285" t="s">
        <v>127</v>
      </c>
      <c r="G25" s="289" t="s">
        <v>784</v>
      </c>
      <c r="H25" s="42"/>
      <c r="I25" s="26">
        <v>7</v>
      </c>
    </row>
    <row r="26" spans="1:9">
      <c r="A26" s="59">
        <v>278</v>
      </c>
      <c r="B26" s="295" t="s">
        <v>508</v>
      </c>
      <c r="C26" s="296">
        <v>2007</v>
      </c>
      <c r="D26" s="296" t="s">
        <v>4</v>
      </c>
      <c r="E26" s="296" t="s">
        <v>23</v>
      </c>
      <c r="F26" s="287" t="s">
        <v>111</v>
      </c>
      <c r="G26" s="46" t="s">
        <v>769</v>
      </c>
      <c r="H26" s="46"/>
      <c r="I26" s="26">
        <v>5</v>
      </c>
    </row>
    <row r="27" spans="1:9">
      <c r="A27" s="294">
        <v>7</v>
      </c>
      <c r="B27" s="25" t="s">
        <v>568</v>
      </c>
      <c r="C27" s="29">
        <v>2009</v>
      </c>
      <c r="D27" s="29" t="s">
        <v>4</v>
      </c>
      <c r="E27" s="29" t="s">
        <v>42</v>
      </c>
      <c r="F27" s="285" t="s">
        <v>616</v>
      </c>
      <c r="G27" s="289" t="s">
        <v>777</v>
      </c>
      <c r="H27" s="42" t="s">
        <v>20</v>
      </c>
      <c r="I27" s="26">
        <v>20</v>
      </c>
    </row>
    <row r="28" spans="1:9" ht="12.75" customHeight="1">
      <c r="A28" s="294">
        <v>320</v>
      </c>
      <c r="B28" s="25" t="s">
        <v>236</v>
      </c>
      <c r="C28" s="29">
        <v>2008</v>
      </c>
      <c r="D28" s="29" t="s">
        <v>4</v>
      </c>
      <c r="E28" s="29" t="s">
        <v>10</v>
      </c>
      <c r="F28" s="285" t="s">
        <v>615</v>
      </c>
      <c r="G28" s="289" t="s">
        <v>774</v>
      </c>
      <c r="H28" s="42" t="s">
        <v>19</v>
      </c>
      <c r="I28" s="26">
        <v>25</v>
      </c>
    </row>
    <row r="29" spans="1:9">
      <c r="A29" s="280">
        <v>229</v>
      </c>
      <c r="B29" s="25" t="s">
        <v>422</v>
      </c>
      <c r="C29" s="29">
        <v>2005</v>
      </c>
      <c r="D29" s="29" t="s">
        <v>4</v>
      </c>
      <c r="E29" s="29" t="s">
        <v>11</v>
      </c>
      <c r="F29" s="62" t="s">
        <v>612</v>
      </c>
      <c r="G29" s="44" t="s">
        <v>786</v>
      </c>
      <c r="H29" s="42"/>
      <c r="I29" s="26">
        <v>2</v>
      </c>
    </row>
    <row r="30" spans="1:9">
      <c r="A30" s="293">
        <v>293</v>
      </c>
      <c r="B30" s="23" t="s">
        <v>523</v>
      </c>
      <c r="C30" s="48">
        <v>2009</v>
      </c>
      <c r="D30" s="37" t="s">
        <v>4</v>
      </c>
      <c r="E30" s="37" t="s">
        <v>23</v>
      </c>
      <c r="F30" s="287" t="s">
        <v>621</v>
      </c>
      <c r="G30" s="288" t="s">
        <v>767</v>
      </c>
      <c r="H30" s="45" t="s">
        <v>21</v>
      </c>
      <c r="I30" s="26">
        <v>16</v>
      </c>
    </row>
    <row r="31" spans="1:9">
      <c r="A31" s="59">
        <v>135</v>
      </c>
      <c r="B31" s="108" t="s">
        <v>398</v>
      </c>
      <c r="C31" s="57">
        <v>2007</v>
      </c>
      <c r="D31" s="57" t="s">
        <v>4</v>
      </c>
      <c r="E31" s="57" t="s">
        <v>11</v>
      </c>
      <c r="F31" s="24" t="s">
        <v>127</v>
      </c>
      <c r="G31" s="47" t="s">
        <v>785</v>
      </c>
      <c r="H31" s="46"/>
      <c r="I31" s="30">
        <v>3</v>
      </c>
    </row>
    <row r="32" spans="1:9">
      <c r="A32" s="280">
        <v>39</v>
      </c>
      <c r="B32" s="25" t="s">
        <v>598</v>
      </c>
      <c r="C32" s="29">
        <v>2006</v>
      </c>
      <c r="D32" s="29" t="s">
        <v>4</v>
      </c>
      <c r="E32" s="29" t="s">
        <v>42</v>
      </c>
      <c r="F32" s="285" t="s">
        <v>135</v>
      </c>
      <c r="G32" s="289" t="s">
        <v>778</v>
      </c>
      <c r="H32" s="42"/>
    </row>
    <row r="33" spans="1:9">
      <c r="A33" s="59">
        <v>292</v>
      </c>
      <c r="B33" s="299" t="s">
        <v>522</v>
      </c>
      <c r="C33" s="297">
        <v>2008</v>
      </c>
      <c r="D33" s="296" t="s">
        <v>4</v>
      </c>
      <c r="E33" s="300" t="s">
        <v>23</v>
      </c>
      <c r="F33" s="287" t="s">
        <v>620</v>
      </c>
      <c r="G33" s="46" t="s">
        <v>754</v>
      </c>
      <c r="H33" s="47"/>
    </row>
    <row r="34" spans="1:9">
      <c r="A34" s="59">
        <v>151</v>
      </c>
      <c r="B34" s="301" t="s">
        <v>406</v>
      </c>
      <c r="C34" s="302">
        <v>2007</v>
      </c>
      <c r="D34" s="296" t="s">
        <v>4</v>
      </c>
      <c r="E34" s="300" t="s">
        <v>11</v>
      </c>
      <c r="F34" s="287" t="s">
        <v>613</v>
      </c>
      <c r="G34" s="46" t="s">
        <v>754</v>
      </c>
      <c r="H34" s="46"/>
      <c r="I34" s="30"/>
    </row>
    <row r="35" spans="1:9">
      <c r="A35" s="280">
        <v>356</v>
      </c>
      <c r="B35" s="25" t="s">
        <v>69</v>
      </c>
      <c r="C35" s="29">
        <v>2007</v>
      </c>
      <c r="D35" s="29" t="s">
        <v>3</v>
      </c>
      <c r="E35" s="29" t="s">
        <v>10</v>
      </c>
      <c r="F35" s="62" t="s">
        <v>133</v>
      </c>
      <c r="G35" s="320">
        <v>3.8344907407407411E-2</v>
      </c>
      <c r="H35" s="42" t="s">
        <v>20</v>
      </c>
      <c r="I35" s="26">
        <v>20</v>
      </c>
    </row>
    <row r="36" spans="1:9">
      <c r="A36" s="280">
        <v>237</v>
      </c>
      <c r="B36" s="25" t="s">
        <v>473</v>
      </c>
      <c r="C36" s="29">
        <v>2006</v>
      </c>
      <c r="D36" s="29" t="s">
        <v>3</v>
      </c>
      <c r="E36" s="29" t="s">
        <v>23</v>
      </c>
      <c r="F36" s="62" t="s">
        <v>546</v>
      </c>
      <c r="G36" s="44" t="s">
        <v>810</v>
      </c>
      <c r="H36" s="42" t="s">
        <v>19</v>
      </c>
      <c r="I36" s="26">
        <v>25</v>
      </c>
    </row>
    <row r="37" spans="1:9">
      <c r="A37" s="280">
        <v>326</v>
      </c>
      <c r="B37" s="25" t="s">
        <v>168</v>
      </c>
      <c r="C37" s="29">
        <v>2005</v>
      </c>
      <c r="D37" s="29" t="s">
        <v>3</v>
      </c>
      <c r="E37" s="29" t="s">
        <v>43</v>
      </c>
      <c r="F37" s="62" t="s">
        <v>311</v>
      </c>
      <c r="G37" s="44" t="s">
        <v>813</v>
      </c>
      <c r="H37" s="42" t="s">
        <v>19</v>
      </c>
      <c r="I37" s="26">
        <v>25</v>
      </c>
    </row>
    <row r="38" spans="1:9">
      <c r="A38" s="280">
        <v>68</v>
      </c>
      <c r="B38" s="25" t="s">
        <v>338</v>
      </c>
      <c r="C38" s="29">
        <v>2005</v>
      </c>
      <c r="D38" s="29" t="s">
        <v>3</v>
      </c>
      <c r="E38" s="29" t="s">
        <v>37</v>
      </c>
      <c r="F38" s="62" t="s">
        <v>119</v>
      </c>
      <c r="G38" s="44" t="s">
        <v>811</v>
      </c>
      <c r="H38" s="42" t="s">
        <v>20</v>
      </c>
      <c r="I38" s="26">
        <v>20</v>
      </c>
    </row>
    <row r="39" spans="1:9">
      <c r="A39" s="280">
        <v>153</v>
      </c>
      <c r="B39" s="25" t="s">
        <v>66</v>
      </c>
      <c r="C39" s="29">
        <v>2005</v>
      </c>
      <c r="D39" s="29" t="s">
        <v>3</v>
      </c>
      <c r="E39" s="29" t="s">
        <v>10</v>
      </c>
      <c r="F39" s="62" t="s">
        <v>447</v>
      </c>
      <c r="G39" s="44" t="s">
        <v>812</v>
      </c>
      <c r="H39" s="42" t="s">
        <v>21</v>
      </c>
      <c r="I39" s="26">
        <v>16</v>
      </c>
    </row>
    <row r="40" spans="1:9">
      <c r="A40" s="280">
        <v>259</v>
      </c>
      <c r="B40" s="25" t="s">
        <v>490</v>
      </c>
      <c r="C40" s="29">
        <v>2006</v>
      </c>
      <c r="D40" s="29" t="s">
        <v>3</v>
      </c>
      <c r="E40" s="29" t="s">
        <v>23</v>
      </c>
      <c r="F40" s="62" t="s">
        <v>467</v>
      </c>
      <c r="G40" s="44" t="s">
        <v>806</v>
      </c>
      <c r="H40" s="42" t="s">
        <v>20</v>
      </c>
      <c r="I40" s="26">
        <v>20</v>
      </c>
    </row>
    <row r="41" spans="1:9">
      <c r="A41" s="280">
        <v>122</v>
      </c>
      <c r="B41" s="25" t="s">
        <v>389</v>
      </c>
      <c r="C41" s="29">
        <v>2006</v>
      </c>
      <c r="D41" s="29" t="s">
        <v>3</v>
      </c>
      <c r="E41" s="29" t="s">
        <v>11</v>
      </c>
      <c r="F41" s="62" t="s">
        <v>576</v>
      </c>
      <c r="G41" s="44" t="s">
        <v>805</v>
      </c>
      <c r="H41" s="42" t="s">
        <v>21</v>
      </c>
      <c r="I41" s="26">
        <v>16</v>
      </c>
    </row>
    <row r="42" spans="1:9">
      <c r="A42" s="280">
        <v>271</v>
      </c>
      <c r="B42" s="25" t="s">
        <v>503</v>
      </c>
      <c r="C42" s="29">
        <v>2006</v>
      </c>
      <c r="D42" s="29" t="s">
        <v>3</v>
      </c>
      <c r="E42" s="29" t="s">
        <v>23</v>
      </c>
      <c r="F42" s="62" t="s">
        <v>118</v>
      </c>
      <c r="G42" s="44" t="s">
        <v>807</v>
      </c>
      <c r="H42" s="42"/>
      <c r="I42" s="26">
        <v>13</v>
      </c>
    </row>
    <row r="43" spans="1:9">
      <c r="A43" s="280">
        <v>168</v>
      </c>
      <c r="B43" s="25" t="s">
        <v>86</v>
      </c>
      <c r="C43" s="29">
        <v>2006</v>
      </c>
      <c r="D43" s="29" t="s">
        <v>3</v>
      </c>
      <c r="E43" s="29" t="s">
        <v>10</v>
      </c>
      <c r="F43" s="62" t="s">
        <v>133</v>
      </c>
      <c r="G43" s="44" t="s">
        <v>798</v>
      </c>
      <c r="H43" s="42"/>
      <c r="I43" s="26">
        <v>10</v>
      </c>
    </row>
    <row r="44" spans="1:9">
      <c r="A44" s="280">
        <v>324</v>
      </c>
      <c r="B44" s="25" t="s">
        <v>165</v>
      </c>
      <c r="C44" s="29">
        <v>2007</v>
      </c>
      <c r="D44" s="29" t="s">
        <v>3</v>
      </c>
      <c r="E44" s="29" t="s">
        <v>43</v>
      </c>
      <c r="F44" s="62" t="s">
        <v>564</v>
      </c>
      <c r="G44" s="44" t="s">
        <v>284</v>
      </c>
      <c r="H44" s="42" t="s">
        <v>19</v>
      </c>
      <c r="I44" s="26">
        <v>25</v>
      </c>
    </row>
    <row r="45" spans="1:9">
      <c r="A45" s="280">
        <v>47</v>
      </c>
      <c r="B45" s="25" t="s">
        <v>452</v>
      </c>
      <c r="C45" s="29">
        <v>2006</v>
      </c>
      <c r="D45" s="29" t="s">
        <v>3</v>
      </c>
      <c r="E45" s="29" t="s">
        <v>13</v>
      </c>
      <c r="F45" s="62" t="s">
        <v>501</v>
      </c>
      <c r="G45" s="44" t="s">
        <v>814</v>
      </c>
      <c r="H45" s="42"/>
      <c r="I45" s="26">
        <v>7</v>
      </c>
    </row>
    <row r="46" spans="1:9">
      <c r="A46" s="280">
        <v>353</v>
      </c>
      <c r="B46" s="25" t="s">
        <v>221</v>
      </c>
      <c r="C46" s="29">
        <v>2006</v>
      </c>
      <c r="D46" s="29" t="s">
        <v>3</v>
      </c>
      <c r="E46" s="29" t="s">
        <v>10</v>
      </c>
      <c r="F46" s="62" t="s">
        <v>133</v>
      </c>
      <c r="G46" s="44" t="s">
        <v>799</v>
      </c>
      <c r="H46" s="42"/>
      <c r="I46" s="26">
        <v>5</v>
      </c>
    </row>
    <row r="47" spans="1:9">
      <c r="A47" s="280">
        <v>374</v>
      </c>
      <c r="B47" s="25" t="s">
        <v>446</v>
      </c>
      <c r="C47" s="29">
        <v>2006</v>
      </c>
      <c r="D47" s="29" t="s">
        <v>3</v>
      </c>
      <c r="E47" s="29" t="s">
        <v>13</v>
      </c>
      <c r="F47" s="62" t="s">
        <v>133</v>
      </c>
      <c r="G47" s="44" t="s">
        <v>809</v>
      </c>
      <c r="H47" s="42"/>
      <c r="I47" s="26">
        <v>3</v>
      </c>
    </row>
    <row r="48" spans="1:9">
      <c r="A48" s="280">
        <v>84</v>
      </c>
      <c r="B48" s="25" t="s">
        <v>364</v>
      </c>
      <c r="C48" s="29">
        <v>2006</v>
      </c>
      <c r="D48" s="29" t="s">
        <v>3</v>
      </c>
      <c r="E48" s="29" t="s">
        <v>11</v>
      </c>
      <c r="F48" s="62" t="s">
        <v>133</v>
      </c>
      <c r="G48" s="44" t="s">
        <v>803</v>
      </c>
      <c r="H48" s="42"/>
      <c r="I48" s="26">
        <v>2</v>
      </c>
    </row>
    <row r="49" spans="1:9">
      <c r="A49" s="280">
        <v>81</v>
      </c>
      <c r="B49" s="25" t="s">
        <v>360</v>
      </c>
      <c r="C49" s="29">
        <v>2007</v>
      </c>
      <c r="D49" s="29" t="s">
        <v>3</v>
      </c>
      <c r="E49" s="29" t="s">
        <v>11</v>
      </c>
      <c r="F49" s="62" t="s">
        <v>183</v>
      </c>
      <c r="G49" s="44" t="s">
        <v>808</v>
      </c>
      <c r="H49" s="42" t="s">
        <v>21</v>
      </c>
      <c r="I49" s="26">
        <v>16</v>
      </c>
    </row>
    <row r="50" spans="1:9">
      <c r="A50" s="280">
        <v>48</v>
      </c>
      <c r="B50" s="25" t="s">
        <v>455</v>
      </c>
      <c r="C50" s="29">
        <v>2006</v>
      </c>
      <c r="D50" s="29" t="s">
        <v>3</v>
      </c>
      <c r="E50" s="29" t="s">
        <v>13</v>
      </c>
      <c r="F50" s="62" t="s">
        <v>133</v>
      </c>
      <c r="G50" s="44" t="s">
        <v>804</v>
      </c>
      <c r="H50" s="42"/>
      <c r="I50" s="26">
        <v>1</v>
      </c>
    </row>
    <row r="51" spans="1:9">
      <c r="A51" s="280">
        <v>5</v>
      </c>
      <c r="B51" s="25" t="s">
        <v>562</v>
      </c>
      <c r="C51" s="29">
        <v>2008</v>
      </c>
      <c r="D51" s="29" t="s">
        <v>3</v>
      </c>
      <c r="E51" s="29" t="s">
        <v>42</v>
      </c>
      <c r="F51" s="62" t="s">
        <v>133</v>
      </c>
      <c r="G51" s="44" t="s">
        <v>795</v>
      </c>
      <c r="H51" s="42" t="s">
        <v>19</v>
      </c>
      <c r="I51" s="26">
        <v>25</v>
      </c>
    </row>
    <row r="52" spans="1:9">
      <c r="A52" s="280">
        <v>304</v>
      </c>
      <c r="B52" s="25" t="s">
        <v>532</v>
      </c>
      <c r="C52" s="29">
        <v>2010</v>
      </c>
      <c r="D52" s="29" t="s">
        <v>3</v>
      </c>
      <c r="E52" s="29" t="s">
        <v>23</v>
      </c>
      <c r="F52" s="62" t="s">
        <v>133</v>
      </c>
      <c r="G52" s="44" t="s">
        <v>797</v>
      </c>
      <c r="H52" s="42" t="s">
        <v>19</v>
      </c>
      <c r="I52" s="26">
        <v>25</v>
      </c>
    </row>
    <row r="53" spans="1:9">
      <c r="A53" s="280">
        <v>301</v>
      </c>
      <c r="B53" s="25" t="s">
        <v>529</v>
      </c>
      <c r="C53" s="29">
        <v>2008</v>
      </c>
      <c r="D53" s="29" t="s">
        <v>3</v>
      </c>
      <c r="E53" s="29" t="s">
        <v>23</v>
      </c>
      <c r="F53" s="62" t="s">
        <v>133</v>
      </c>
      <c r="G53" s="44" t="s">
        <v>802</v>
      </c>
      <c r="H53" s="42" t="s">
        <v>20</v>
      </c>
      <c r="I53" s="26">
        <v>20</v>
      </c>
    </row>
    <row r="54" spans="1:9">
      <c r="A54" s="280">
        <v>306</v>
      </c>
      <c r="B54" s="25" t="s">
        <v>534</v>
      </c>
      <c r="C54" s="29">
        <v>2008</v>
      </c>
      <c r="D54" s="29" t="s">
        <v>3</v>
      </c>
      <c r="E54" s="29" t="s">
        <v>23</v>
      </c>
      <c r="F54" s="62" t="s">
        <v>133</v>
      </c>
      <c r="G54" s="44" t="s">
        <v>793</v>
      </c>
      <c r="H54" s="42" t="s">
        <v>21</v>
      </c>
      <c r="I54" s="26">
        <v>16</v>
      </c>
    </row>
    <row r="55" spans="1:9">
      <c r="A55" s="280">
        <v>273</v>
      </c>
      <c r="B55" s="25" t="s">
        <v>505</v>
      </c>
      <c r="C55" s="29">
        <v>2007</v>
      </c>
      <c r="D55" s="29" t="s">
        <v>3</v>
      </c>
      <c r="E55" s="29" t="s">
        <v>23</v>
      </c>
      <c r="F55" s="62" t="s">
        <v>133</v>
      </c>
      <c r="G55" s="44" t="s">
        <v>800</v>
      </c>
      <c r="H55" s="42"/>
      <c r="I55" s="26">
        <v>13</v>
      </c>
    </row>
    <row r="56" spans="1:9">
      <c r="A56" s="280">
        <v>379</v>
      </c>
      <c r="B56" s="25" t="s">
        <v>466</v>
      </c>
      <c r="C56" s="29">
        <v>2008</v>
      </c>
      <c r="D56" s="29" t="s">
        <v>3</v>
      </c>
      <c r="E56" s="29" t="s">
        <v>13</v>
      </c>
      <c r="F56" s="62" t="s">
        <v>133</v>
      </c>
      <c r="G56" s="44" t="s">
        <v>796</v>
      </c>
      <c r="H56" s="42"/>
      <c r="I56" s="26">
        <v>13</v>
      </c>
    </row>
    <row r="57" spans="1:9">
      <c r="A57" s="280">
        <v>305</v>
      </c>
      <c r="B57" s="25" t="s">
        <v>533</v>
      </c>
      <c r="C57" s="29">
        <v>2011</v>
      </c>
      <c r="D57" s="29" t="s">
        <v>3</v>
      </c>
      <c r="E57" s="29" t="s">
        <v>23</v>
      </c>
      <c r="F57" s="62" t="s">
        <v>133</v>
      </c>
      <c r="G57" s="44" t="s">
        <v>794</v>
      </c>
      <c r="H57" s="42" t="s">
        <v>19</v>
      </c>
      <c r="I57" s="26">
        <v>25</v>
      </c>
    </row>
    <row r="58" spans="1:9">
      <c r="A58" s="280">
        <v>299</v>
      </c>
      <c r="B58" s="25" t="s">
        <v>528</v>
      </c>
      <c r="C58" s="29">
        <v>2008</v>
      </c>
      <c r="D58" s="29" t="s">
        <v>3</v>
      </c>
      <c r="E58" s="29" t="s">
        <v>23</v>
      </c>
      <c r="F58" s="62" t="s">
        <v>133</v>
      </c>
      <c r="G58" s="44" t="s">
        <v>801</v>
      </c>
      <c r="H58" s="42"/>
      <c r="I58" s="26">
        <v>10</v>
      </c>
    </row>
    <row r="59" spans="1:9">
      <c r="A59" s="280">
        <v>18</v>
      </c>
      <c r="B59" s="25" t="s">
        <v>545</v>
      </c>
      <c r="C59" s="29">
        <v>2009</v>
      </c>
      <c r="D59" s="29" t="s">
        <v>3</v>
      </c>
      <c r="E59" s="29" t="s">
        <v>42</v>
      </c>
      <c r="F59" s="62" t="s">
        <v>133</v>
      </c>
      <c r="G59" s="44" t="s">
        <v>754</v>
      </c>
      <c r="H59" s="42"/>
    </row>
    <row r="60" spans="1:9">
      <c r="A60" s="280">
        <v>25</v>
      </c>
      <c r="B60" s="25" t="s">
        <v>574</v>
      </c>
      <c r="C60" s="29">
        <v>2009</v>
      </c>
      <c r="D60" s="29" t="s">
        <v>3</v>
      </c>
      <c r="E60" s="29" t="s">
        <v>42</v>
      </c>
      <c r="F60" s="62" t="s">
        <v>133</v>
      </c>
      <c r="G60" s="44" t="s">
        <v>754</v>
      </c>
      <c r="H60" s="42"/>
    </row>
    <row r="61" spans="1:9">
      <c r="A61" s="280">
        <v>192</v>
      </c>
      <c r="B61" s="25" t="s">
        <v>30</v>
      </c>
      <c r="C61" s="29">
        <v>2007</v>
      </c>
      <c r="D61" s="29" t="s">
        <v>3</v>
      </c>
      <c r="E61" s="29" t="s">
        <v>10</v>
      </c>
      <c r="F61" s="62" t="s">
        <v>457</v>
      </c>
      <c r="G61" s="44" t="s">
        <v>754</v>
      </c>
      <c r="H61" s="42"/>
    </row>
    <row r="62" spans="1:9">
      <c r="A62" s="280"/>
      <c r="B62" s="25"/>
      <c r="C62" s="29"/>
      <c r="D62" s="29"/>
      <c r="E62" s="29"/>
      <c r="F62" s="62"/>
      <c r="G62" s="44"/>
      <c r="H62" s="42"/>
    </row>
    <row r="63" spans="1:9">
      <c r="A63" s="59"/>
      <c r="B63" s="295"/>
      <c r="C63" s="296"/>
      <c r="D63" s="296"/>
      <c r="E63" s="296"/>
      <c r="F63" s="287"/>
      <c r="G63" s="46"/>
      <c r="H63" s="46"/>
    </row>
    <row r="64" spans="1:9">
      <c r="A64" s="280"/>
      <c r="B64" s="25"/>
      <c r="C64" s="29"/>
      <c r="D64" s="29"/>
      <c r="E64" s="29"/>
      <c r="F64" s="285"/>
      <c r="G64" s="289"/>
      <c r="H64" s="42"/>
    </row>
    <row r="65" spans="1:8">
      <c r="A65" s="280"/>
      <c r="B65" s="25"/>
      <c r="C65" s="29"/>
      <c r="D65" s="29"/>
      <c r="E65" s="29"/>
      <c r="F65" s="62"/>
      <c r="G65" s="44"/>
      <c r="H65" s="42"/>
    </row>
    <row r="66" spans="1:8">
      <c r="A66" s="280"/>
      <c r="B66" s="25"/>
      <c r="C66" s="29"/>
      <c r="D66" s="29"/>
      <c r="E66" s="29"/>
      <c r="F66" s="62"/>
      <c r="G66" s="44"/>
      <c r="H66" s="42"/>
    </row>
    <row r="67" spans="1:8">
      <c r="A67" s="280"/>
      <c r="B67" s="25"/>
      <c r="C67" s="29"/>
      <c r="D67" s="29"/>
      <c r="E67" s="29"/>
      <c r="F67" s="62"/>
      <c r="G67" s="44"/>
      <c r="H67" s="42"/>
    </row>
    <row r="68" spans="1:8">
      <c r="A68" s="280"/>
      <c r="B68" s="25"/>
      <c r="C68" s="29"/>
      <c r="D68" s="29"/>
      <c r="E68" s="29"/>
      <c r="F68" s="62"/>
      <c r="G68" s="44"/>
      <c r="H68" s="42"/>
    </row>
    <row r="69" spans="1:8">
      <c r="A69" s="280"/>
      <c r="B69" s="25"/>
      <c r="C69" s="29"/>
      <c r="D69" s="29"/>
      <c r="E69" s="29"/>
      <c r="F69" s="62"/>
      <c r="G69" s="44"/>
      <c r="H69" s="42"/>
    </row>
    <row r="70" spans="1:8">
      <c r="A70" s="280"/>
      <c r="B70" s="25"/>
      <c r="C70" s="29"/>
      <c r="D70" s="29"/>
      <c r="E70" s="29"/>
      <c r="F70" s="62"/>
      <c r="G70" s="44"/>
      <c r="H70" s="42"/>
    </row>
    <row r="71" spans="1:8">
      <c r="A71" s="280"/>
      <c r="B71" s="25"/>
      <c r="C71" s="29"/>
      <c r="D71" s="29"/>
      <c r="E71" s="29"/>
      <c r="F71" s="62"/>
      <c r="G71" s="44"/>
      <c r="H71" s="42"/>
    </row>
    <row r="72" spans="1:8">
      <c r="A72" s="280"/>
      <c r="B72" s="25"/>
      <c r="C72" s="29"/>
      <c r="D72" s="29"/>
      <c r="E72" s="29"/>
      <c r="F72" s="62"/>
      <c r="G72" s="44"/>
      <c r="H72" s="42"/>
    </row>
    <row r="73" spans="1:8">
      <c r="A73" s="280"/>
      <c r="B73" s="25"/>
      <c r="C73" s="29"/>
      <c r="D73" s="29"/>
      <c r="E73" s="29"/>
      <c r="F73" s="62"/>
      <c r="G73" s="44"/>
      <c r="H73" s="42"/>
    </row>
    <row r="74" spans="1:8">
      <c r="A74" s="280"/>
      <c r="B74" s="25"/>
      <c r="C74" s="29"/>
      <c r="D74" s="29"/>
      <c r="E74" s="29"/>
      <c r="F74" s="62"/>
      <c r="G74" s="44"/>
      <c r="H74" s="42"/>
    </row>
    <row r="75" spans="1:8">
      <c r="A75" s="280"/>
      <c r="B75" s="25"/>
      <c r="C75" s="29"/>
      <c r="D75" s="29"/>
      <c r="E75" s="29"/>
      <c r="F75" s="62"/>
      <c r="G75" s="44"/>
      <c r="H75" s="42"/>
    </row>
    <row r="76" spans="1:8">
      <c r="A76" s="280"/>
      <c r="B76" s="25"/>
      <c r="C76" s="29"/>
      <c r="D76" s="29"/>
      <c r="E76" s="29"/>
      <c r="F76" s="62"/>
      <c r="G76" s="44"/>
      <c r="H76" s="42"/>
    </row>
    <row r="77" spans="1:8">
      <c r="A77" s="280"/>
      <c r="B77" s="25"/>
      <c r="C77" s="29"/>
      <c r="D77" s="29"/>
      <c r="E77" s="29"/>
      <c r="F77" s="62"/>
      <c r="G77" s="44"/>
      <c r="H77" s="42"/>
    </row>
    <row r="78" spans="1:8">
      <c r="A78" s="280"/>
      <c r="B78" s="25"/>
      <c r="C78" s="29"/>
      <c r="D78" s="29"/>
      <c r="E78" s="29"/>
      <c r="F78" s="62"/>
      <c r="G78" s="44"/>
      <c r="H78" s="42"/>
    </row>
    <row r="79" spans="1:8">
      <c r="A79" s="280"/>
      <c r="B79" s="25"/>
      <c r="C79" s="29"/>
      <c r="D79" s="29"/>
      <c r="E79" s="29"/>
      <c r="F79" s="62"/>
      <c r="G79" s="44"/>
      <c r="H79" s="42"/>
    </row>
    <row r="80" spans="1:8">
      <c r="A80" s="280"/>
      <c r="B80" s="25"/>
      <c r="C80" s="29"/>
      <c r="D80" s="29"/>
      <c r="E80" s="29"/>
      <c r="F80" s="62"/>
      <c r="G80" s="44"/>
      <c r="H80" s="42"/>
    </row>
    <row r="81" spans="1:8">
      <c r="A81" s="280"/>
      <c r="B81" s="25"/>
      <c r="C81" s="29"/>
      <c r="D81" s="29"/>
      <c r="E81" s="29"/>
      <c r="F81" s="62"/>
      <c r="G81" s="44"/>
      <c r="H81" s="42"/>
    </row>
    <row r="82" spans="1:8">
      <c r="A82" s="280"/>
      <c r="B82" s="25"/>
      <c r="C82" s="29"/>
      <c r="D82" s="29"/>
      <c r="E82" s="29"/>
      <c r="F82" s="62"/>
      <c r="G82" s="44"/>
      <c r="H82" s="42"/>
    </row>
    <row r="83" spans="1:8">
      <c r="A83" s="280"/>
      <c r="B83" s="25"/>
      <c r="C83" s="29"/>
      <c r="D83" s="29"/>
      <c r="E83" s="29"/>
      <c r="F83" s="62"/>
      <c r="G83" s="44"/>
      <c r="H83" s="42"/>
    </row>
    <row r="84" spans="1:8">
      <c r="A84" s="280"/>
      <c r="B84" s="25"/>
      <c r="C84" s="29"/>
      <c r="D84" s="29"/>
      <c r="E84" s="29"/>
      <c r="F84" s="62"/>
      <c r="G84" s="44"/>
      <c r="H84" s="42"/>
    </row>
    <row r="85" spans="1:8">
      <c r="A85" s="280"/>
      <c r="B85" s="25"/>
      <c r="C85" s="29"/>
      <c r="D85" s="29"/>
      <c r="E85" s="29"/>
      <c r="F85" s="62"/>
      <c r="G85" s="44"/>
      <c r="H85" s="42"/>
    </row>
  </sheetData>
  <mergeCells count="2">
    <mergeCell ref="A1:I1"/>
    <mergeCell ref="A2:I2"/>
  </mergeCells>
  <dataValidations count="1">
    <dataValidation type="list" allowBlank="1" showInputMessage="1" showErrorMessage="1" sqref="A2">
      <formula1>#REF!</formula1>
    </dataValidation>
  </dataValidations>
  <pageMargins left="0.49" right="0.27" top="0.28999999999999998" bottom="0.18" header="0.18" footer="0.2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I42"/>
  <sheetViews>
    <sheetView zoomScale="80" zoomScaleNormal="80" workbookViewId="0">
      <selection activeCell="N23" sqref="N23"/>
    </sheetView>
  </sheetViews>
  <sheetFormatPr defaultRowHeight="15"/>
  <cols>
    <col min="2" max="2" width="19.28515625" bestFit="1" customWidth="1"/>
    <col min="3" max="3" width="10" customWidth="1"/>
    <col min="6" max="6" width="13.140625" style="321" customWidth="1"/>
    <col min="7" max="7" width="9.140625" style="38"/>
    <col min="8" max="8" width="12.5703125" customWidth="1"/>
  </cols>
  <sheetData>
    <row r="1" spans="1:9">
      <c r="A1" t="s">
        <v>79</v>
      </c>
      <c r="B1" t="s">
        <v>24</v>
      </c>
      <c r="C1" t="s">
        <v>25</v>
      </c>
      <c r="D1" t="s">
        <v>26</v>
      </c>
      <c r="E1" t="s">
        <v>27</v>
      </c>
      <c r="F1" s="321" t="s">
        <v>1</v>
      </c>
      <c r="G1" s="38" t="s">
        <v>31</v>
      </c>
      <c r="H1" t="s">
        <v>104</v>
      </c>
      <c r="I1" t="s">
        <v>83</v>
      </c>
    </row>
    <row r="2" spans="1:9">
      <c r="A2">
        <v>27</v>
      </c>
      <c r="B2" t="s">
        <v>115</v>
      </c>
      <c r="C2">
        <v>1999</v>
      </c>
      <c r="D2" t="s">
        <v>4</v>
      </c>
      <c r="E2" t="s">
        <v>12</v>
      </c>
      <c r="F2" s="321" t="s">
        <v>201</v>
      </c>
      <c r="G2" s="38" t="s">
        <v>831</v>
      </c>
      <c r="H2" t="s">
        <v>19</v>
      </c>
      <c r="I2">
        <v>25</v>
      </c>
    </row>
    <row r="3" spans="1:9">
      <c r="A3">
        <v>285</v>
      </c>
      <c r="B3" t="s">
        <v>512</v>
      </c>
      <c r="C3">
        <v>2002</v>
      </c>
      <c r="D3" t="s">
        <v>4</v>
      </c>
      <c r="E3" t="s">
        <v>23</v>
      </c>
      <c r="F3" s="321" t="s">
        <v>513</v>
      </c>
      <c r="G3" s="38" t="s">
        <v>832</v>
      </c>
      <c r="H3" t="s">
        <v>19</v>
      </c>
      <c r="I3">
        <v>25</v>
      </c>
    </row>
    <row r="4" spans="1:9">
      <c r="A4">
        <v>244</v>
      </c>
      <c r="B4" t="s">
        <v>476</v>
      </c>
      <c r="C4">
        <v>2001</v>
      </c>
      <c r="D4" t="s">
        <v>3</v>
      </c>
      <c r="E4" t="s">
        <v>23</v>
      </c>
      <c r="F4" s="321" t="s">
        <v>477</v>
      </c>
      <c r="G4" s="38" t="s">
        <v>844</v>
      </c>
      <c r="H4" t="s">
        <v>19</v>
      </c>
      <c r="I4">
        <v>25</v>
      </c>
    </row>
    <row r="5" spans="1:9">
      <c r="A5">
        <v>67</v>
      </c>
      <c r="B5" t="s">
        <v>335</v>
      </c>
      <c r="C5">
        <v>2002</v>
      </c>
      <c r="D5" t="s">
        <v>3</v>
      </c>
      <c r="E5" t="s">
        <v>37</v>
      </c>
      <c r="F5" s="321" t="s">
        <v>336</v>
      </c>
      <c r="G5" s="38" t="s">
        <v>261</v>
      </c>
      <c r="H5" t="s">
        <v>19</v>
      </c>
      <c r="I5">
        <v>25</v>
      </c>
    </row>
    <row r="6" spans="1:9">
      <c r="A6">
        <v>28</v>
      </c>
      <c r="B6" t="s">
        <v>117</v>
      </c>
      <c r="C6">
        <v>2001</v>
      </c>
      <c r="D6" t="s">
        <v>4</v>
      </c>
      <c r="E6" t="s">
        <v>12</v>
      </c>
      <c r="F6" s="321" t="s">
        <v>118</v>
      </c>
      <c r="G6" s="38" t="s">
        <v>833</v>
      </c>
      <c r="H6" t="s">
        <v>19</v>
      </c>
      <c r="I6">
        <v>25</v>
      </c>
    </row>
    <row r="7" spans="1:9">
      <c r="A7">
        <v>37</v>
      </c>
      <c r="B7" t="s">
        <v>429</v>
      </c>
      <c r="C7">
        <v>2000</v>
      </c>
      <c r="D7" t="s">
        <v>4</v>
      </c>
      <c r="E7" t="s">
        <v>13</v>
      </c>
      <c r="F7" s="321" t="s">
        <v>109</v>
      </c>
      <c r="G7" s="38" t="s">
        <v>830</v>
      </c>
      <c r="H7" t="s">
        <v>19</v>
      </c>
      <c r="I7">
        <v>25</v>
      </c>
    </row>
    <row r="8" spans="1:9">
      <c r="A8">
        <v>11</v>
      </c>
      <c r="B8" t="s">
        <v>547</v>
      </c>
      <c r="C8">
        <v>2001</v>
      </c>
      <c r="D8" t="s">
        <v>4</v>
      </c>
      <c r="E8" t="s">
        <v>42</v>
      </c>
      <c r="F8" s="321" t="s">
        <v>432</v>
      </c>
      <c r="G8" s="38" t="s">
        <v>834</v>
      </c>
      <c r="H8" t="s">
        <v>20</v>
      </c>
      <c r="I8">
        <v>20</v>
      </c>
    </row>
    <row r="9" spans="1:9">
      <c r="A9">
        <v>376</v>
      </c>
      <c r="B9" t="s">
        <v>458</v>
      </c>
      <c r="C9">
        <v>2003</v>
      </c>
      <c r="D9" t="s">
        <v>4</v>
      </c>
      <c r="E9" t="s">
        <v>13</v>
      </c>
      <c r="F9" s="321" t="s">
        <v>432</v>
      </c>
      <c r="G9" s="38" t="s">
        <v>829</v>
      </c>
      <c r="H9" t="s">
        <v>19</v>
      </c>
      <c r="I9">
        <v>25</v>
      </c>
    </row>
    <row r="10" spans="1:9">
      <c r="A10">
        <v>277</v>
      </c>
      <c r="B10" t="s">
        <v>506</v>
      </c>
      <c r="C10">
        <v>2004</v>
      </c>
      <c r="D10" t="s">
        <v>3</v>
      </c>
      <c r="E10" t="s">
        <v>23</v>
      </c>
      <c r="F10" s="321" t="s">
        <v>114</v>
      </c>
      <c r="G10" s="38" t="s">
        <v>845</v>
      </c>
      <c r="H10" t="s">
        <v>19</v>
      </c>
      <c r="I10">
        <v>25</v>
      </c>
    </row>
    <row r="11" spans="1:9">
      <c r="A11">
        <v>159</v>
      </c>
      <c r="B11" t="s">
        <v>77</v>
      </c>
      <c r="C11">
        <v>2000</v>
      </c>
      <c r="D11" t="s">
        <v>4</v>
      </c>
      <c r="E11" t="s">
        <v>10</v>
      </c>
      <c r="F11" s="321" t="s">
        <v>204</v>
      </c>
      <c r="G11" s="38" t="s">
        <v>824</v>
      </c>
      <c r="H11" t="s">
        <v>20</v>
      </c>
      <c r="I11">
        <v>20</v>
      </c>
    </row>
    <row r="12" spans="1:9">
      <c r="A12">
        <v>69</v>
      </c>
      <c r="B12" t="s">
        <v>341</v>
      </c>
      <c r="C12">
        <v>1999</v>
      </c>
      <c r="D12" t="s">
        <v>3</v>
      </c>
      <c r="E12" t="s">
        <v>37</v>
      </c>
      <c r="F12" s="321" t="s">
        <v>629</v>
      </c>
      <c r="G12" s="38" t="s">
        <v>846</v>
      </c>
      <c r="H12" t="s">
        <v>19</v>
      </c>
      <c r="I12">
        <v>25</v>
      </c>
    </row>
    <row r="13" spans="1:9">
      <c r="A13">
        <v>251</v>
      </c>
      <c r="B13" t="s">
        <v>485</v>
      </c>
      <c r="C13">
        <v>2003</v>
      </c>
      <c r="D13" t="s">
        <v>4</v>
      </c>
      <c r="E13" t="s">
        <v>23</v>
      </c>
      <c r="F13" s="321" t="s">
        <v>486</v>
      </c>
      <c r="G13" s="38" t="s">
        <v>823</v>
      </c>
      <c r="H13" t="s">
        <v>20</v>
      </c>
      <c r="I13">
        <v>20</v>
      </c>
    </row>
    <row r="14" spans="1:9">
      <c r="A14">
        <v>235</v>
      </c>
      <c r="B14" t="s">
        <v>469</v>
      </c>
      <c r="C14">
        <v>2004</v>
      </c>
      <c r="D14" t="s">
        <v>3</v>
      </c>
      <c r="E14" t="s">
        <v>23</v>
      </c>
      <c r="F14" s="321" t="s">
        <v>470</v>
      </c>
      <c r="G14" s="38" t="s">
        <v>847</v>
      </c>
      <c r="H14" t="s">
        <v>20</v>
      </c>
      <c r="I14">
        <v>20</v>
      </c>
    </row>
    <row r="15" spans="1:9">
      <c r="A15">
        <v>243</v>
      </c>
      <c r="B15" t="s">
        <v>474</v>
      </c>
      <c r="C15">
        <v>2003</v>
      </c>
      <c r="D15" t="s">
        <v>3</v>
      </c>
      <c r="E15" t="s">
        <v>23</v>
      </c>
      <c r="F15" s="321" t="s">
        <v>475</v>
      </c>
      <c r="G15" s="38" t="s">
        <v>843</v>
      </c>
      <c r="H15" t="s">
        <v>19</v>
      </c>
      <c r="I15">
        <v>25</v>
      </c>
    </row>
    <row r="16" spans="1:9">
      <c r="B16" t="s">
        <v>736</v>
      </c>
      <c r="C16">
        <v>2001</v>
      </c>
      <c r="D16" t="s">
        <v>4</v>
      </c>
      <c r="E16" t="s">
        <v>12</v>
      </c>
      <c r="F16" s="321" t="s">
        <v>737</v>
      </c>
      <c r="G16" s="38" t="s">
        <v>835</v>
      </c>
      <c r="H16" t="s">
        <v>21</v>
      </c>
      <c r="I16">
        <v>16</v>
      </c>
    </row>
    <row r="17" spans="1:9">
      <c r="A17">
        <v>90</v>
      </c>
      <c r="B17" t="s">
        <v>369</v>
      </c>
      <c r="C17">
        <v>2001</v>
      </c>
      <c r="D17" t="s">
        <v>3</v>
      </c>
      <c r="E17" t="s">
        <v>11</v>
      </c>
      <c r="F17" s="321" t="s">
        <v>370</v>
      </c>
      <c r="G17" s="38" t="s">
        <v>848</v>
      </c>
      <c r="H17" t="s">
        <v>20</v>
      </c>
      <c r="I17">
        <v>20</v>
      </c>
    </row>
    <row r="18" spans="1:9">
      <c r="A18">
        <v>177</v>
      </c>
      <c r="B18" t="s">
        <v>75</v>
      </c>
      <c r="C18">
        <v>2003</v>
      </c>
      <c r="D18" t="s">
        <v>4</v>
      </c>
      <c r="E18" t="s">
        <v>10</v>
      </c>
      <c r="F18" s="321" t="s">
        <v>267</v>
      </c>
      <c r="G18" s="38" t="s">
        <v>828</v>
      </c>
      <c r="H18" t="s">
        <v>21</v>
      </c>
      <c r="I18">
        <v>16</v>
      </c>
    </row>
    <row r="19" spans="1:9">
      <c r="A19">
        <v>114</v>
      </c>
      <c r="B19" t="s">
        <v>385</v>
      </c>
      <c r="C19">
        <v>2004</v>
      </c>
      <c r="D19" t="s">
        <v>4</v>
      </c>
      <c r="E19" t="s">
        <v>11</v>
      </c>
      <c r="F19" s="321" t="s">
        <v>625</v>
      </c>
      <c r="G19" s="38" t="s">
        <v>819</v>
      </c>
      <c r="H19" t="s">
        <v>19</v>
      </c>
      <c r="I19">
        <v>25</v>
      </c>
    </row>
    <row r="20" spans="1:9">
      <c r="A20">
        <v>89</v>
      </c>
      <c r="B20" t="s">
        <v>367</v>
      </c>
      <c r="C20">
        <v>2004</v>
      </c>
      <c r="D20" t="s">
        <v>4</v>
      </c>
      <c r="E20" t="s">
        <v>11</v>
      </c>
      <c r="F20" s="321" t="s">
        <v>368</v>
      </c>
      <c r="G20" s="38" t="s">
        <v>826</v>
      </c>
      <c r="H20" t="s">
        <v>20</v>
      </c>
      <c r="I20">
        <v>20</v>
      </c>
    </row>
    <row r="21" spans="1:9">
      <c r="A21">
        <v>234</v>
      </c>
      <c r="B21" t="s">
        <v>425</v>
      </c>
      <c r="C21">
        <v>2002</v>
      </c>
      <c r="D21" t="s">
        <v>4</v>
      </c>
      <c r="E21" t="s">
        <v>11</v>
      </c>
      <c r="F21" s="321" t="s">
        <v>622</v>
      </c>
      <c r="G21" s="38" t="s">
        <v>825</v>
      </c>
      <c r="H21" t="s">
        <v>20</v>
      </c>
      <c r="I21">
        <v>20</v>
      </c>
    </row>
    <row r="22" spans="1:9">
      <c r="A22">
        <v>109</v>
      </c>
      <c r="B22" t="s">
        <v>381</v>
      </c>
      <c r="C22">
        <v>2004</v>
      </c>
      <c r="D22" t="s">
        <v>3</v>
      </c>
      <c r="E22" t="s">
        <v>11</v>
      </c>
      <c r="F22" s="321" t="s">
        <v>624</v>
      </c>
      <c r="G22" s="38" t="s">
        <v>842</v>
      </c>
      <c r="H22" t="s">
        <v>21</v>
      </c>
      <c r="I22">
        <v>16</v>
      </c>
    </row>
    <row r="23" spans="1:9">
      <c r="A23">
        <v>169</v>
      </c>
      <c r="B23" t="s">
        <v>69</v>
      </c>
      <c r="C23">
        <v>2003</v>
      </c>
      <c r="D23" t="s">
        <v>3</v>
      </c>
      <c r="E23" t="s">
        <v>10</v>
      </c>
      <c r="F23" s="321" t="s">
        <v>262</v>
      </c>
      <c r="G23" s="38" t="s">
        <v>839</v>
      </c>
      <c r="H23" t="s">
        <v>20</v>
      </c>
      <c r="I23">
        <v>20</v>
      </c>
    </row>
    <row r="24" spans="1:9">
      <c r="A24">
        <v>32</v>
      </c>
      <c r="B24" t="s">
        <v>124</v>
      </c>
      <c r="C24">
        <v>2003</v>
      </c>
      <c r="D24" t="s">
        <v>4</v>
      </c>
      <c r="E24" t="s">
        <v>12</v>
      </c>
      <c r="F24" s="321" t="s">
        <v>206</v>
      </c>
      <c r="G24" s="38" t="s">
        <v>817</v>
      </c>
      <c r="I24">
        <v>13</v>
      </c>
    </row>
    <row r="25" spans="1:9">
      <c r="A25">
        <v>100</v>
      </c>
      <c r="B25" t="s">
        <v>376</v>
      </c>
      <c r="C25">
        <v>2002</v>
      </c>
      <c r="D25" t="s">
        <v>4</v>
      </c>
      <c r="E25" t="s">
        <v>11</v>
      </c>
      <c r="F25" s="321" t="s">
        <v>464</v>
      </c>
      <c r="G25" s="38" t="s">
        <v>827</v>
      </c>
      <c r="H25" t="s">
        <v>21</v>
      </c>
      <c r="I25">
        <v>16</v>
      </c>
    </row>
    <row r="26" spans="1:9">
      <c r="A26">
        <v>377</v>
      </c>
      <c r="B26" t="s">
        <v>460</v>
      </c>
      <c r="C26">
        <v>2004</v>
      </c>
      <c r="D26" t="s">
        <v>3</v>
      </c>
      <c r="E26" t="s">
        <v>13</v>
      </c>
      <c r="F26" s="321" t="s">
        <v>461</v>
      </c>
      <c r="G26" s="38" t="s">
        <v>838</v>
      </c>
      <c r="I26">
        <v>13</v>
      </c>
    </row>
    <row r="27" spans="1:9">
      <c r="A27">
        <v>178</v>
      </c>
      <c r="B27" t="s">
        <v>90</v>
      </c>
      <c r="C27">
        <v>2002</v>
      </c>
      <c r="D27" t="s">
        <v>3</v>
      </c>
      <c r="E27" t="s">
        <v>10</v>
      </c>
      <c r="F27" s="321" t="s">
        <v>269</v>
      </c>
      <c r="G27" s="38" t="s">
        <v>840</v>
      </c>
      <c r="H27" t="s">
        <v>20</v>
      </c>
      <c r="I27">
        <v>20</v>
      </c>
    </row>
    <row r="28" spans="1:9">
      <c r="A28">
        <v>30</v>
      </c>
      <c r="B28" t="s">
        <v>122</v>
      </c>
      <c r="C28">
        <v>2001</v>
      </c>
      <c r="D28" t="s">
        <v>4</v>
      </c>
      <c r="E28" t="s">
        <v>12</v>
      </c>
      <c r="F28" s="321" t="s">
        <v>203</v>
      </c>
      <c r="G28" s="38" t="s">
        <v>818</v>
      </c>
      <c r="I28">
        <v>13</v>
      </c>
    </row>
    <row r="29" spans="1:9">
      <c r="A29">
        <v>99</v>
      </c>
      <c r="B29" t="s">
        <v>375</v>
      </c>
      <c r="C29">
        <v>2003</v>
      </c>
      <c r="D29" t="s">
        <v>4</v>
      </c>
      <c r="E29" t="s">
        <v>11</v>
      </c>
      <c r="F29" s="321" t="s">
        <v>464</v>
      </c>
      <c r="G29" s="38" t="s">
        <v>822</v>
      </c>
      <c r="I29">
        <v>10</v>
      </c>
    </row>
    <row r="30" spans="1:9">
      <c r="A30">
        <v>108</v>
      </c>
      <c r="B30" t="s">
        <v>380</v>
      </c>
      <c r="C30">
        <v>2003</v>
      </c>
      <c r="D30" t="s">
        <v>3</v>
      </c>
      <c r="E30" t="s">
        <v>11</v>
      </c>
      <c r="F30" s="321" t="s">
        <v>623</v>
      </c>
      <c r="G30" s="38" t="s">
        <v>841</v>
      </c>
      <c r="H30" t="s">
        <v>21</v>
      </c>
      <c r="I30">
        <v>16</v>
      </c>
    </row>
    <row r="31" spans="1:9">
      <c r="A31">
        <v>344</v>
      </c>
      <c r="B31" t="s">
        <v>141</v>
      </c>
      <c r="C31">
        <v>2004</v>
      </c>
      <c r="D31" t="s">
        <v>4</v>
      </c>
      <c r="E31" t="s">
        <v>10</v>
      </c>
      <c r="F31" s="321" t="s">
        <v>133</v>
      </c>
      <c r="G31" s="38" t="s">
        <v>815</v>
      </c>
      <c r="H31" t="s">
        <v>21</v>
      </c>
      <c r="I31">
        <v>16</v>
      </c>
    </row>
    <row r="32" spans="1:9">
      <c r="A32">
        <v>97</v>
      </c>
      <c r="B32" t="s">
        <v>374</v>
      </c>
      <c r="C32">
        <v>2004</v>
      </c>
      <c r="D32" t="s">
        <v>4</v>
      </c>
      <c r="E32" t="s">
        <v>11</v>
      </c>
      <c r="F32" s="321" t="s">
        <v>624</v>
      </c>
      <c r="G32" s="38" t="s">
        <v>816</v>
      </c>
      <c r="I32">
        <v>13</v>
      </c>
    </row>
    <row r="33" spans="1:9">
      <c r="A33">
        <v>361</v>
      </c>
      <c r="B33" t="s">
        <v>227</v>
      </c>
      <c r="C33">
        <v>1999</v>
      </c>
      <c r="D33" t="s">
        <v>3</v>
      </c>
      <c r="E33" t="s">
        <v>10</v>
      </c>
      <c r="F33" s="321" t="s">
        <v>133</v>
      </c>
      <c r="G33" s="38" t="s">
        <v>836</v>
      </c>
      <c r="H33" t="s">
        <v>20</v>
      </c>
      <c r="I33">
        <v>20</v>
      </c>
    </row>
    <row r="34" spans="1:9">
      <c r="A34">
        <v>328</v>
      </c>
      <c r="B34" t="s">
        <v>173</v>
      </c>
      <c r="C34">
        <v>2004</v>
      </c>
      <c r="D34" t="s">
        <v>4</v>
      </c>
      <c r="E34" t="s">
        <v>43</v>
      </c>
      <c r="F34" s="321" t="s">
        <v>174</v>
      </c>
      <c r="G34" s="38" t="s">
        <v>820</v>
      </c>
      <c r="I34">
        <v>10</v>
      </c>
    </row>
    <row r="35" spans="1:9">
      <c r="A35">
        <v>360</v>
      </c>
      <c r="B35" t="s">
        <v>226</v>
      </c>
      <c r="C35">
        <v>2001</v>
      </c>
      <c r="D35" t="s">
        <v>3</v>
      </c>
      <c r="E35" t="s">
        <v>10</v>
      </c>
      <c r="F35" s="321" t="s">
        <v>133</v>
      </c>
      <c r="G35" s="38" t="s">
        <v>837</v>
      </c>
      <c r="H35" t="s">
        <v>21</v>
      </c>
      <c r="I35">
        <v>16</v>
      </c>
    </row>
    <row r="36" spans="1:9">
      <c r="A36">
        <v>358</v>
      </c>
      <c r="B36" t="s">
        <v>225</v>
      </c>
      <c r="C36">
        <v>2004</v>
      </c>
      <c r="D36" t="s">
        <v>4</v>
      </c>
      <c r="E36" t="s">
        <v>10</v>
      </c>
      <c r="F36" s="321" t="s">
        <v>133</v>
      </c>
      <c r="G36" s="38" t="s">
        <v>821</v>
      </c>
      <c r="I36">
        <v>7</v>
      </c>
    </row>
    <row r="37" spans="1:9">
      <c r="A37">
        <v>8</v>
      </c>
      <c r="B37" t="s">
        <v>582</v>
      </c>
      <c r="C37">
        <v>2001</v>
      </c>
      <c r="D37" t="s">
        <v>4</v>
      </c>
      <c r="E37" t="s">
        <v>42</v>
      </c>
      <c r="F37" s="321" t="s">
        <v>626</v>
      </c>
      <c r="G37" s="38" t="s">
        <v>745</v>
      </c>
    </row>
    <row r="38" spans="1:9">
      <c r="A38">
        <v>167</v>
      </c>
      <c r="B38" t="s">
        <v>61</v>
      </c>
      <c r="C38">
        <v>2004</v>
      </c>
      <c r="D38" t="s">
        <v>4</v>
      </c>
      <c r="E38" t="s">
        <v>10</v>
      </c>
      <c r="F38" s="321" t="s">
        <v>260</v>
      </c>
      <c r="G38" s="38" t="s">
        <v>745</v>
      </c>
    </row>
    <row r="39" spans="1:9">
      <c r="A39">
        <v>52</v>
      </c>
      <c r="B39" t="s">
        <v>318</v>
      </c>
      <c r="C39">
        <v>2003</v>
      </c>
      <c r="D39" t="s">
        <v>4</v>
      </c>
      <c r="E39" t="s">
        <v>37</v>
      </c>
      <c r="F39" s="321" t="s">
        <v>319</v>
      </c>
      <c r="G39" s="38" t="s">
        <v>754</v>
      </c>
    </row>
    <row r="40" spans="1:9">
      <c r="A40">
        <v>281</v>
      </c>
      <c r="B40" t="s">
        <v>509</v>
      </c>
      <c r="C40">
        <v>2003</v>
      </c>
      <c r="D40" t="s">
        <v>3</v>
      </c>
      <c r="E40" t="s">
        <v>23</v>
      </c>
      <c r="F40" s="321" t="s">
        <v>510</v>
      </c>
      <c r="G40" s="38" t="s">
        <v>754</v>
      </c>
    </row>
    <row r="41" spans="1:9">
      <c r="A41">
        <v>245</v>
      </c>
      <c r="B41" t="s">
        <v>479</v>
      </c>
      <c r="C41">
        <v>2004</v>
      </c>
      <c r="D41" t="s">
        <v>3</v>
      </c>
      <c r="E41" t="s">
        <v>23</v>
      </c>
      <c r="F41" s="321" t="s">
        <v>480</v>
      </c>
      <c r="G41" s="38" t="s">
        <v>754</v>
      </c>
    </row>
    <row r="42" spans="1:9">
      <c r="A42">
        <v>166</v>
      </c>
      <c r="B42" t="s">
        <v>63</v>
      </c>
      <c r="C42">
        <v>2001</v>
      </c>
      <c r="D42" t="s">
        <v>3</v>
      </c>
      <c r="E42" t="s">
        <v>10</v>
      </c>
      <c r="F42" s="321" t="s">
        <v>258</v>
      </c>
      <c r="G42" s="38" t="s">
        <v>754</v>
      </c>
    </row>
  </sheetData>
  <pageMargins left="0.7" right="0.7" top="0.75" bottom="0.75" header="0.3" footer="0.3"/>
  <pageSetup paperSize="9" orientation="portrait" horizontalDpi="4294967293" vertic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12</vt:i4>
      </vt:variant>
    </vt:vector>
  </HeadingPairs>
  <TitlesOfParts>
    <vt:vector size="28" baseType="lpstr">
      <vt:lpstr>PROTOKOL</vt:lpstr>
      <vt:lpstr>Medalje</vt:lpstr>
      <vt:lpstr>pLIVAČI</vt:lpstr>
      <vt:lpstr>ŠTAFETA</vt:lpstr>
      <vt:lpstr>Start</vt:lpstr>
      <vt:lpstr>100m SLO</vt:lpstr>
      <vt:lpstr>200m SLO</vt:lpstr>
      <vt:lpstr>50m Prsno</vt:lpstr>
      <vt:lpstr>100m Prsno</vt:lpstr>
      <vt:lpstr>50m Leđno</vt:lpstr>
      <vt:lpstr>100m LEĐ</vt:lpstr>
      <vt:lpstr>50m LEP</vt:lpstr>
      <vt:lpstr>100LEP</vt:lpstr>
      <vt:lpstr>100m MJE</vt:lpstr>
      <vt:lpstr>200m MJE</vt:lpstr>
      <vt:lpstr>50m SLO</vt:lpstr>
      <vt:lpstr>'100LEP'!Print_Titles</vt:lpstr>
      <vt:lpstr>'100m LEĐ'!Print_Titles</vt:lpstr>
      <vt:lpstr>'100m MJE'!Print_Titles</vt:lpstr>
      <vt:lpstr>'100m SLO'!Print_Titles</vt:lpstr>
      <vt:lpstr>'200m MJE'!Print_Titles</vt:lpstr>
      <vt:lpstr>'200m SLO'!Print_Titles</vt:lpstr>
      <vt:lpstr>'50m Leđno'!Print_Titles</vt:lpstr>
      <vt:lpstr>'50m LEP'!Print_Titles</vt:lpstr>
      <vt:lpstr>'50m Prsno'!Print_Titles</vt:lpstr>
      <vt:lpstr>'50m SLO'!Print_Titles</vt:lpstr>
      <vt:lpstr>Medalje!Print_Titles</vt:lpstr>
      <vt:lpstr>pLIVAČI!Print_Titles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Dragan Klem</dc:creator>
  <cp:lastModifiedBy>Jo</cp:lastModifiedBy>
  <cp:lastPrinted>2017-03-25T14:23:49Z</cp:lastPrinted>
  <dcterms:created xsi:type="dcterms:W3CDTF">2015-10-05T08:36:51Z</dcterms:created>
  <dcterms:modified xsi:type="dcterms:W3CDTF">2017-03-26T11:42:01Z</dcterms:modified>
</cp:coreProperties>
</file>